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showInkAnnotation="0"/>
  <mc:AlternateContent xmlns:mc="http://schemas.openxmlformats.org/markup-compatibility/2006">
    <mc:Choice Requires="x15">
      <x15ac:absPath xmlns:x15ac="http://schemas.microsoft.com/office/spreadsheetml/2010/11/ac" url="C:\Users\dufr3020\Desktop\"/>
    </mc:Choice>
  </mc:AlternateContent>
  <xr:revisionPtr revIDLastSave="0" documentId="13_ncr:1_{9573D6A8-5673-4BDD-9C89-74C8280BAC01}" xr6:coauthVersionLast="36" xr6:coauthVersionMax="36" xr10:uidLastSave="{00000000-0000-0000-0000-000000000000}"/>
  <workbookProtection workbookAlgorithmName="SHA-512" workbookHashValue="J0LbtQmKfitbhKlHZz2AYBJumKObPpj7L7+il8KemOwvYjRGhP9Nt13cJbR3hy4mZZICC93IX35yNfQKljounw==" workbookSaltValue="uMz/hV25qCEyX4Tl4gK6HQ==" workbookSpinCount="100000" lockStructure="1"/>
  <bookViews>
    <workbookView xWindow="0" yWindow="0" windowWidth="21030" windowHeight="10410" xr2:uid="{00000000-000D-0000-FFFF-FFFF00000000}"/>
  </bookViews>
  <sheets>
    <sheet name="Questions et Accueil" sheetId="2" r:id="rId1"/>
    <sheet name="Présentation" sheetId="3" r:id="rId2"/>
    <sheet name="Consignes" sheetId="4" r:id="rId3"/>
    <sheet name="motivation" sheetId="1" r:id="rId4"/>
    <sheet name="assi." sheetId="5" r:id="rId5"/>
    <sheet name="relation" sheetId="7" r:id="rId6"/>
    <sheet name="communication" sheetId="8" r:id="rId7"/>
    <sheet name="aptitudes cognitives" sheetId="9" r:id="rId8"/>
    <sheet name="règlements" sheetId="10" r:id="rId9"/>
    <sheet name="indépendance" sheetId="11" r:id="rId10"/>
    <sheet name="physique" sheetId="12" r:id="rId11"/>
    <sheet name="manipulation" sheetId="13" r:id="rId12"/>
    <sheet name="productivité" sheetId="14" r:id="rId13"/>
    <sheet name="LEXIQUE" sheetId="21" r:id="rId14"/>
    <sheet name="résultats 1 et recommandations" sheetId="15" r:id="rId15"/>
    <sheet name="résultats 2 et recommandations" sheetId="19" r:id="rId16"/>
    <sheet name="résultats 3 et recommandations" sheetId="20" r:id="rId17"/>
    <sheet name="résultats globaux" sheetId="18" r:id="rId18"/>
    <sheet name="compilation" sheetId="6" r:id="rId19"/>
  </sheets>
  <definedNames>
    <definedName name="_Hlk105163305" localSheetId="13">LEXIQUE!$A$9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73" i="18" l="1"/>
  <c r="B274" i="18"/>
  <c r="L265" i="18"/>
  <c r="B266" i="18"/>
  <c r="L257" i="18"/>
  <c r="B258" i="18"/>
  <c r="G274" i="18"/>
  <c r="G266" i="18"/>
  <c r="G258" i="18"/>
  <c r="L133" i="20"/>
  <c r="B134" i="20"/>
  <c r="G134" i="20"/>
  <c r="L133" i="19"/>
  <c r="B134" i="19"/>
  <c r="G134" i="19"/>
  <c r="L132" i="15"/>
  <c r="B133" i="15"/>
  <c r="B6" i="6" l="1"/>
  <c r="C21" i="6" l="1"/>
  <c r="D21" i="6"/>
  <c r="B21" i="6"/>
  <c r="C20" i="6"/>
  <c r="D20" i="6"/>
  <c r="B20" i="6"/>
  <c r="B19" i="6"/>
  <c r="C24" i="6"/>
  <c r="D24" i="6"/>
  <c r="C25" i="6"/>
  <c r="D25" i="6"/>
  <c r="C26" i="6"/>
  <c r="D26" i="6"/>
  <c r="C27" i="6"/>
  <c r="D27" i="6"/>
  <c r="C28" i="6"/>
  <c r="D28" i="6"/>
  <c r="C29" i="6"/>
  <c r="D29" i="6"/>
  <c r="C30" i="6"/>
  <c r="D30" i="6"/>
  <c r="C31" i="6"/>
  <c r="D31" i="6"/>
  <c r="C32" i="6"/>
  <c r="D32" i="6"/>
  <c r="C33" i="6"/>
  <c r="D33" i="6"/>
  <c r="C34" i="6"/>
  <c r="D34" i="6"/>
  <c r="C35" i="6"/>
  <c r="D35" i="6"/>
  <c r="C36" i="6"/>
  <c r="D36" i="6"/>
  <c r="C37" i="6"/>
  <c r="D37" i="6"/>
  <c r="C38" i="6"/>
  <c r="D38" i="6"/>
  <c r="C39" i="6"/>
  <c r="D39" i="6"/>
  <c r="C40" i="6"/>
  <c r="D40" i="6"/>
  <c r="C41" i="6"/>
  <c r="D41" i="6"/>
  <c r="C42" i="6"/>
  <c r="D42" i="6"/>
  <c r="C43" i="6"/>
  <c r="D43" i="6"/>
  <c r="C44" i="6"/>
  <c r="D44" i="6"/>
  <c r="C45" i="6"/>
  <c r="D45" i="6"/>
  <c r="C46" i="6"/>
  <c r="D46" i="6"/>
  <c r="C47" i="6"/>
  <c r="D47" i="6"/>
  <c r="C48" i="6"/>
  <c r="D48" i="6"/>
  <c r="C49" i="6"/>
  <c r="D49" i="6"/>
  <c r="C50" i="6"/>
  <c r="D50" i="6"/>
  <c r="C51" i="6"/>
  <c r="D51" i="6"/>
  <c r="C52" i="6"/>
  <c r="D52" i="6"/>
  <c r="C53" i="6"/>
  <c r="D53" i="6"/>
  <c r="C54" i="6"/>
  <c r="D54" i="6"/>
  <c r="C55" i="6"/>
  <c r="D55" i="6"/>
  <c r="C56" i="6"/>
  <c r="D56" i="6"/>
  <c r="C57" i="6"/>
  <c r="D57" i="6"/>
  <c r="C58" i="6"/>
  <c r="D58" i="6"/>
  <c r="C59" i="6"/>
  <c r="D59" i="6"/>
  <c r="C60" i="6"/>
  <c r="D60" i="6"/>
  <c r="C61" i="6"/>
  <c r="D61" i="6"/>
  <c r="C62" i="6"/>
  <c r="D62" i="6"/>
  <c r="C63" i="6"/>
  <c r="D63" i="6"/>
  <c r="C64" i="6"/>
  <c r="D64"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C14" i="6"/>
  <c r="D14" i="6"/>
  <c r="C15" i="6"/>
  <c r="D15" i="6"/>
  <c r="C16" i="6"/>
  <c r="D16" i="6"/>
  <c r="C17" i="6"/>
  <c r="D17" i="6"/>
  <c r="C18" i="6"/>
  <c r="D18" i="6"/>
  <c r="C19" i="6"/>
  <c r="D19" i="6"/>
  <c r="C22" i="6"/>
  <c r="D22" i="6"/>
  <c r="C23" i="6"/>
  <c r="D23" i="6"/>
  <c r="B23" i="6"/>
  <c r="B22" i="6"/>
  <c r="B18" i="6"/>
  <c r="B17" i="6"/>
  <c r="B16" i="6"/>
  <c r="B15" i="6"/>
  <c r="C11" i="6"/>
  <c r="D11" i="6"/>
  <c r="C12" i="6"/>
  <c r="D12" i="6"/>
  <c r="C13" i="6"/>
  <c r="D13" i="6"/>
  <c r="B14" i="6"/>
  <c r="B13" i="6"/>
  <c r="B12" i="6"/>
  <c r="B11" i="6"/>
  <c r="B10" i="6"/>
  <c r="H6" i="6" l="1"/>
  <c r="H20" i="6" s="1"/>
  <c r="I6" i="6"/>
  <c r="I20" i="6" s="1"/>
  <c r="G6" i="6"/>
  <c r="G20" i="6" s="1"/>
  <c r="I7" i="6"/>
  <c r="I21" i="6" s="1"/>
  <c r="H7" i="6"/>
  <c r="H21" i="6" s="1"/>
  <c r="G7" i="6"/>
  <c r="G21" i="6" s="1"/>
  <c r="G8" i="6"/>
  <c r="G22" i="6" s="1"/>
  <c r="I8" i="6"/>
  <c r="I22" i="6" s="1"/>
  <c r="H8" i="6"/>
  <c r="H22" i="6" s="1"/>
  <c r="I9" i="6"/>
  <c r="I23" i="6" s="1"/>
  <c r="H9" i="6"/>
  <c r="H23" i="6" s="1"/>
  <c r="G9" i="6"/>
  <c r="G23" i="6" s="1"/>
  <c r="I10" i="6"/>
  <c r="I24" i="6" s="1"/>
  <c r="G10" i="6"/>
  <c r="G24" i="6" s="1"/>
  <c r="H10" i="6"/>
  <c r="H24" i="6" s="1"/>
  <c r="G11" i="6"/>
  <c r="G25" i="6" s="1"/>
  <c r="I11" i="6"/>
  <c r="I25" i="6" s="1"/>
  <c r="H11" i="6"/>
  <c r="H25" i="6" s="1"/>
  <c r="G12" i="6"/>
  <c r="G26" i="6" s="1"/>
  <c r="I12" i="6"/>
  <c r="I26" i="6" s="1"/>
  <c r="H12" i="6"/>
  <c r="H26" i="6" s="1"/>
  <c r="H13" i="6"/>
  <c r="H27" i="6" s="1"/>
  <c r="I13" i="6"/>
  <c r="I27" i="6" s="1"/>
  <c r="G13" i="6"/>
  <c r="G27" i="6" s="1"/>
  <c r="I14" i="6"/>
  <c r="G14" i="6"/>
  <c r="G28" i="6" s="1"/>
  <c r="I28" i="6"/>
  <c r="H14" i="6"/>
  <c r="H28" i="6" s="1"/>
  <c r="C7" i="6"/>
  <c r="D7" i="6"/>
  <c r="C8" i="6"/>
  <c r="D8" i="6"/>
  <c r="C9" i="6"/>
  <c r="D9" i="6"/>
  <c r="C10" i="6"/>
  <c r="D10" i="6"/>
  <c r="C6" i="6"/>
  <c r="D6" i="6"/>
  <c r="B9" i="6"/>
  <c r="B8" i="6"/>
  <c r="B7" i="6"/>
  <c r="G15" i="6" l="1"/>
  <c r="G29" i="6" s="1"/>
  <c r="G18" i="6"/>
  <c r="I15" i="6"/>
  <c r="I29" i="6" s="1"/>
  <c r="H15" i="6"/>
  <c r="H29" i="6" s="1"/>
  <c r="B2" i="6"/>
  <c r="I18" i="6" l="1"/>
  <c r="H18" i="6"/>
  <c r="C5" i="18"/>
  <c r="E8" i="18"/>
  <c r="D8" i="18"/>
  <c r="C8" i="18"/>
  <c r="L7" i="18"/>
  <c r="K7" i="18"/>
  <c r="J7" i="18"/>
  <c r="A46" i="18"/>
  <c r="A45" i="18"/>
  <c r="A44" i="18"/>
  <c r="A41" i="18"/>
  <c r="A40" i="18"/>
  <c r="A37" i="18"/>
  <c r="C138" i="18"/>
  <c r="C137" i="18"/>
  <c r="C136" i="18"/>
  <c r="C80" i="15"/>
  <c r="C135" i="18"/>
  <c r="C134" i="18"/>
  <c r="C133" i="18"/>
  <c r="C79" i="15"/>
  <c r="C81" i="19"/>
  <c r="C80" i="19"/>
  <c r="C79" i="19"/>
  <c r="C81" i="20"/>
  <c r="C80" i="20"/>
  <c r="C79" i="20"/>
  <c r="B3" i="6" l="1"/>
  <c r="B1" i="6"/>
  <c r="A254" i="18"/>
  <c r="A253" i="18"/>
  <c r="A252" i="18"/>
  <c r="C249" i="18"/>
  <c r="C248" i="18"/>
  <c r="C247" i="18"/>
  <c r="C246" i="18"/>
  <c r="C245" i="18"/>
  <c r="C244" i="18"/>
  <c r="C243" i="18"/>
  <c r="C242" i="18"/>
  <c r="C241" i="18"/>
  <c r="C240" i="18"/>
  <c r="C239" i="18"/>
  <c r="C238" i="18"/>
  <c r="C237" i="18"/>
  <c r="C236" i="18"/>
  <c r="C235" i="18"/>
  <c r="C232" i="18"/>
  <c r="C231" i="18"/>
  <c r="C230" i="18"/>
  <c r="C229" i="18"/>
  <c r="C228" i="18"/>
  <c r="C227" i="18"/>
  <c r="C226" i="18"/>
  <c r="C225" i="18"/>
  <c r="C224" i="18"/>
  <c r="C223" i="18"/>
  <c r="C222" i="18"/>
  <c r="C221" i="18"/>
  <c r="C218" i="18"/>
  <c r="C217" i="18"/>
  <c r="C216" i="18"/>
  <c r="C215" i="18"/>
  <c r="C214" i="18"/>
  <c r="C213" i="18"/>
  <c r="C212" i="18"/>
  <c r="C211" i="18"/>
  <c r="C210" i="18"/>
  <c r="C209" i="18"/>
  <c r="C208" i="18"/>
  <c r="C207" i="18"/>
  <c r="C206" i="18"/>
  <c r="C205" i="18"/>
  <c r="C204" i="18"/>
  <c r="C203" i="18"/>
  <c r="C202" i="18"/>
  <c r="C201" i="18"/>
  <c r="C200" i="18"/>
  <c r="C199" i="18"/>
  <c r="C198" i="18"/>
  <c r="C195" i="18"/>
  <c r="C194" i="18"/>
  <c r="C193" i="18"/>
  <c r="C192" i="18"/>
  <c r="C191" i="18"/>
  <c r="C190" i="18"/>
  <c r="C189" i="18"/>
  <c r="C188" i="18"/>
  <c r="C187" i="18"/>
  <c r="C186" i="18"/>
  <c r="C185" i="18"/>
  <c r="C184" i="18"/>
  <c r="C183" i="18"/>
  <c r="C182" i="18"/>
  <c r="C181" i="18"/>
  <c r="C178" i="18"/>
  <c r="C177" i="18"/>
  <c r="C176" i="18"/>
  <c r="C175" i="18"/>
  <c r="C174" i="18"/>
  <c r="C173" i="18"/>
  <c r="C172" i="18"/>
  <c r="C171" i="18"/>
  <c r="C170" i="18"/>
  <c r="C167" i="18"/>
  <c r="C166" i="18"/>
  <c r="C165" i="18"/>
  <c r="C164" i="18"/>
  <c r="C163" i="18"/>
  <c r="C162" i="18"/>
  <c r="C161" i="18"/>
  <c r="C160" i="18"/>
  <c r="C159" i="18"/>
  <c r="C158" i="18"/>
  <c r="C157" i="18"/>
  <c r="C156" i="18"/>
  <c r="C155" i="18"/>
  <c r="C154" i="18"/>
  <c r="C153" i="18"/>
  <c r="C152" i="18"/>
  <c r="C151" i="18"/>
  <c r="C150" i="18"/>
  <c r="C149" i="18"/>
  <c r="C148" i="18"/>
  <c r="C147" i="18"/>
  <c r="C146" i="18"/>
  <c r="C145" i="18"/>
  <c r="C144" i="18"/>
  <c r="C143" i="18"/>
  <c r="C142" i="18"/>
  <c r="C141" i="18"/>
  <c r="C132" i="18"/>
  <c r="C131" i="18"/>
  <c r="C130" i="18"/>
  <c r="C129" i="18"/>
  <c r="C128" i="18"/>
  <c r="C127" i="18"/>
  <c r="C126" i="18"/>
  <c r="C125" i="18"/>
  <c r="C124" i="18"/>
  <c r="C123" i="18"/>
  <c r="C122" i="18"/>
  <c r="C121" i="18"/>
  <c r="C120" i="18"/>
  <c r="C119" i="18"/>
  <c r="C118" i="18"/>
  <c r="C117" i="18"/>
  <c r="C116" i="18"/>
  <c r="C115" i="18"/>
  <c r="C114" i="18"/>
  <c r="C113" i="18"/>
  <c r="C112" i="18"/>
  <c r="C111" i="18"/>
  <c r="C110" i="18"/>
  <c r="C109" i="18"/>
  <c r="C106" i="18"/>
  <c r="C105" i="18"/>
  <c r="C104" i="18"/>
  <c r="C103" i="18"/>
  <c r="C102" i="18"/>
  <c r="C101" i="18"/>
  <c r="C100" i="18"/>
  <c r="C99" i="18"/>
  <c r="C98" i="18"/>
  <c r="C97" i="18"/>
  <c r="C96" i="18"/>
  <c r="C95" i="18"/>
  <c r="C94" i="18"/>
  <c r="C93" i="18"/>
  <c r="C92" i="18"/>
  <c r="C91" i="18"/>
  <c r="C90" i="18"/>
  <c r="C89" i="18"/>
  <c r="C88" i="18"/>
  <c r="C87" i="18"/>
  <c r="C86" i="18"/>
  <c r="C85" i="18"/>
  <c r="C84" i="18"/>
  <c r="C83" i="18"/>
  <c r="C80" i="18"/>
  <c r="C79" i="18"/>
  <c r="C78" i="18"/>
  <c r="C77" i="18"/>
  <c r="C76" i="18"/>
  <c r="C75" i="18"/>
  <c r="C74" i="18"/>
  <c r="C73" i="18"/>
  <c r="C72" i="18"/>
  <c r="C69" i="18"/>
  <c r="C68" i="18"/>
  <c r="C67" i="18"/>
  <c r="C66" i="18"/>
  <c r="C65" i="18"/>
  <c r="C64" i="18"/>
  <c r="C63" i="18"/>
  <c r="C62" i="18"/>
  <c r="C61" i="18"/>
  <c r="C60" i="18"/>
  <c r="C59" i="18"/>
  <c r="C58" i="18"/>
  <c r="C57" i="18"/>
  <c r="C56" i="18"/>
  <c r="C55" i="18"/>
  <c r="E7" i="18"/>
  <c r="D7" i="18"/>
  <c r="C7" i="18"/>
  <c r="C126" i="20"/>
  <c r="C125" i="20"/>
  <c r="C124" i="20"/>
  <c r="C123" i="20"/>
  <c r="C122" i="20"/>
  <c r="C119" i="20"/>
  <c r="C118" i="20"/>
  <c r="C117" i="20"/>
  <c r="C116" i="20"/>
  <c r="C113" i="20"/>
  <c r="C112" i="20"/>
  <c r="C111" i="20"/>
  <c r="C110" i="20"/>
  <c r="C109" i="20"/>
  <c r="C108" i="20"/>
  <c r="C107" i="20"/>
  <c r="C104" i="20"/>
  <c r="C103" i="20"/>
  <c r="C102" i="20"/>
  <c r="C101" i="20"/>
  <c r="C100" i="20"/>
  <c r="C97" i="20"/>
  <c r="C96" i="20"/>
  <c r="C95" i="20"/>
  <c r="C92" i="20"/>
  <c r="C91" i="20"/>
  <c r="C90" i="20"/>
  <c r="C89" i="20"/>
  <c r="C88" i="20"/>
  <c r="C87" i="20"/>
  <c r="C86" i="20"/>
  <c r="C85" i="20"/>
  <c r="C84" i="20"/>
  <c r="C78" i="20"/>
  <c r="C77" i="20"/>
  <c r="C76" i="20"/>
  <c r="C75" i="20"/>
  <c r="C74" i="20"/>
  <c r="C73" i="20"/>
  <c r="C72" i="20"/>
  <c r="C69" i="20"/>
  <c r="C68" i="20"/>
  <c r="C67" i="20"/>
  <c r="C66" i="20"/>
  <c r="C65" i="20"/>
  <c r="C64" i="20"/>
  <c r="C63" i="20"/>
  <c r="C62" i="20"/>
  <c r="C59" i="20"/>
  <c r="C58" i="20"/>
  <c r="C57" i="20"/>
  <c r="C54" i="20"/>
  <c r="C53" i="20"/>
  <c r="C52" i="20"/>
  <c r="C51" i="20"/>
  <c r="C50" i="20"/>
  <c r="C8" i="20"/>
  <c r="J7" i="20"/>
  <c r="C7" i="20"/>
  <c r="C5" i="20"/>
  <c r="C126" i="19"/>
  <c r="C125" i="19"/>
  <c r="C124" i="19"/>
  <c r="C123" i="19"/>
  <c r="C122" i="19"/>
  <c r="C119" i="19"/>
  <c r="C118" i="19"/>
  <c r="C117" i="19"/>
  <c r="C116" i="19"/>
  <c r="C113" i="19"/>
  <c r="C112" i="19"/>
  <c r="C111" i="19"/>
  <c r="C110" i="19"/>
  <c r="C109" i="19"/>
  <c r="C108" i="19"/>
  <c r="C107" i="19"/>
  <c r="C104" i="19"/>
  <c r="C103" i="19"/>
  <c r="C102" i="19"/>
  <c r="C101" i="19"/>
  <c r="C100" i="19"/>
  <c r="C97" i="19"/>
  <c r="C96" i="19"/>
  <c r="C95" i="19"/>
  <c r="C92" i="19"/>
  <c r="C91" i="19"/>
  <c r="C90" i="19"/>
  <c r="C89" i="19"/>
  <c r="C88" i="19"/>
  <c r="C87" i="19"/>
  <c r="C86" i="19"/>
  <c r="C85" i="19"/>
  <c r="C84" i="19"/>
  <c r="C78" i="19"/>
  <c r="C77" i="19"/>
  <c r="C76" i="19"/>
  <c r="C75" i="19"/>
  <c r="C74" i="19"/>
  <c r="C73" i="19"/>
  <c r="C72" i="19"/>
  <c r="C69" i="19"/>
  <c r="C68" i="19"/>
  <c r="C67" i="19"/>
  <c r="C66" i="19"/>
  <c r="C65" i="19"/>
  <c r="C64" i="19"/>
  <c r="C63" i="19"/>
  <c r="C62" i="19"/>
  <c r="C59" i="19"/>
  <c r="C58" i="19"/>
  <c r="C57" i="19"/>
  <c r="C54" i="19"/>
  <c r="C53" i="19"/>
  <c r="C52" i="19"/>
  <c r="C51" i="19"/>
  <c r="C50" i="19"/>
  <c r="C8" i="19"/>
  <c r="J7" i="19"/>
  <c r="C7" i="19"/>
  <c r="C5" i="19"/>
  <c r="G133" i="15"/>
  <c r="C125" i="15"/>
  <c r="C124" i="15"/>
  <c r="C123" i="15"/>
  <c r="C122" i="15"/>
  <c r="C121" i="15"/>
  <c r="C118" i="15"/>
  <c r="C117" i="15"/>
  <c r="C116" i="15"/>
  <c r="C115" i="15"/>
  <c r="C112" i="15"/>
  <c r="C111" i="15"/>
  <c r="C110" i="15"/>
  <c r="C109" i="15"/>
  <c r="C108" i="15"/>
  <c r="C107" i="15"/>
  <c r="C106" i="15"/>
  <c r="C103" i="15"/>
  <c r="C102" i="15"/>
  <c r="C101" i="15"/>
  <c r="C100" i="15"/>
  <c r="C99" i="15"/>
  <c r="C96" i="15"/>
  <c r="C95" i="15"/>
  <c r="C94" i="15"/>
  <c r="C91" i="15"/>
  <c r="C90" i="15"/>
  <c r="C89" i="15"/>
  <c r="C88" i="15"/>
  <c r="C87" i="15"/>
  <c r="C86" i="15"/>
  <c r="C85" i="15"/>
  <c r="C84" i="15"/>
  <c r="C83" i="15"/>
  <c r="C78" i="15"/>
  <c r="C77" i="15"/>
  <c r="C76" i="15"/>
  <c r="C75" i="15"/>
  <c r="C74" i="15"/>
  <c r="C73" i="15"/>
  <c r="C72" i="15"/>
  <c r="C71" i="15"/>
  <c r="C68" i="15"/>
  <c r="C67" i="15"/>
  <c r="C66" i="15"/>
  <c r="C65" i="15"/>
  <c r="C64" i="15"/>
  <c r="C63" i="15"/>
  <c r="C62" i="15"/>
  <c r="C61" i="15"/>
  <c r="C58" i="15"/>
  <c r="C57" i="15"/>
  <c r="C56" i="15"/>
  <c r="C53" i="15"/>
  <c r="C52" i="15"/>
  <c r="C51" i="15"/>
  <c r="C50" i="15"/>
  <c r="C49" i="15"/>
  <c r="C7" i="15"/>
  <c r="J6" i="15"/>
  <c r="C6" i="15"/>
  <c r="C4" i="15"/>
  <c r="F55" i="14"/>
  <c r="E55" i="14"/>
  <c r="D55" i="14"/>
  <c r="F5" i="14"/>
  <c r="E5" i="14"/>
  <c r="D5" i="14"/>
  <c r="F45" i="13"/>
  <c r="E45" i="13"/>
  <c r="D45" i="13"/>
  <c r="F5" i="13"/>
  <c r="E5" i="13"/>
  <c r="D5" i="13"/>
  <c r="B3" i="13"/>
  <c r="A3" i="13"/>
  <c r="F75" i="12"/>
  <c r="E75" i="12"/>
  <c r="D75" i="12"/>
  <c r="F5" i="12"/>
  <c r="E5" i="12"/>
  <c r="D5" i="12"/>
  <c r="F55" i="11"/>
  <c r="E55" i="11"/>
  <c r="D55" i="11"/>
  <c r="F5" i="11"/>
  <c r="E5" i="11"/>
  <c r="D5" i="11"/>
  <c r="F35" i="10"/>
  <c r="E35" i="10"/>
  <c r="D35" i="10"/>
  <c r="F5" i="10"/>
  <c r="E5" i="10"/>
  <c r="D5" i="10"/>
  <c r="F95" i="9"/>
  <c r="E95" i="9"/>
  <c r="D95" i="9"/>
  <c r="F5" i="9"/>
  <c r="E5" i="9"/>
  <c r="D5" i="9"/>
  <c r="F5" i="8"/>
  <c r="E5" i="8"/>
  <c r="D5" i="8"/>
  <c r="F85" i="7"/>
  <c r="E85" i="7"/>
  <c r="D85" i="7"/>
  <c r="F5" i="7"/>
  <c r="E5" i="7"/>
  <c r="D5" i="7"/>
  <c r="F35" i="5"/>
  <c r="E35" i="5"/>
  <c r="D35" i="5"/>
  <c r="F5" i="5"/>
  <c r="E5" i="5"/>
  <c r="D5" i="5"/>
  <c r="F55" i="1"/>
  <c r="E55" i="1"/>
  <c r="D55" i="1"/>
  <c r="F5" i="1"/>
  <c r="E5" i="1"/>
  <c r="D5" i="1"/>
  <c r="B73" i="6" l="1"/>
  <c r="B65" i="6"/>
  <c r="C74" i="6"/>
  <c r="B74" i="6"/>
  <c r="C73" i="6"/>
  <c r="C72" i="6"/>
  <c r="D72" i="6"/>
  <c r="B72" i="6"/>
  <c r="B71" i="6"/>
  <c r="D71" i="6"/>
  <c r="C71" i="6"/>
  <c r="C70" i="6"/>
  <c r="B70" i="6"/>
  <c r="B69" i="6"/>
  <c r="C69" i="6"/>
  <c r="D68" i="6"/>
  <c r="C68" i="6"/>
  <c r="B68" i="6"/>
  <c r="D67" i="6"/>
  <c r="C67" i="6"/>
  <c r="B67" i="6"/>
  <c r="C66" i="6"/>
  <c r="B75" i="6"/>
  <c r="D75" i="6"/>
  <c r="C65" i="6"/>
  <c r="D66" i="6"/>
  <c r="D70" i="6"/>
  <c r="D74" i="6"/>
  <c r="D65" i="6"/>
  <c r="D69" i="6"/>
  <c r="D73" i="6"/>
  <c r="B66" i="6"/>
  <c r="C7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Dumont, Frederic</author>
    <author>Frederic Dumont</author>
  </authors>
  <commentList>
    <comment ref="D11" authorId="0" shapeId="0" xr:uid="{00000000-0006-0000-0000-000001000000}">
      <text>
        <r>
          <rPr>
            <sz val="9"/>
            <color indexed="81"/>
            <rFont val="Tahoma"/>
            <family val="2"/>
          </rPr>
          <t>en chiffre (ex 22)</t>
        </r>
      </text>
    </comment>
    <comment ref="D33" authorId="0" shapeId="0" xr:uid="{00000000-0006-0000-0000-000002000000}">
      <text>
        <r>
          <rPr>
            <sz val="9"/>
            <color indexed="81"/>
            <rFont val="Tahoma"/>
            <family val="2"/>
          </rPr>
          <t>jj-mm-aa</t>
        </r>
      </text>
    </comment>
    <comment ref="C36" authorId="1" shapeId="0" xr:uid="{FD657056-13AC-4B91-AF37-96840B2142FC}">
      <text>
        <r>
          <rPr>
            <sz val="9"/>
            <color indexed="81"/>
            <rFont val="Tahoma"/>
            <family val="2"/>
          </rPr>
          <t xml:space="preserve">Types :
Centre d’activités de jour
Atelier de travail
Plateau de travail
Stage individuel non rémunéré
</t>
        </r>
      </text>
    </comment>
    <comment ref="E36" authorId="1" shapeId="0" xr:uid="{16E2DA17-D452-484E-842C-9CD7B8AF3B65}">
      <text>
        <r>
          <rPr>
            <sz val="9"/>
            <color indexed="81"/>
            <rFont val="Tahoma"/>
            <family val="2"/>
          </rPr>
          <t xml:space="preserve">Types :
Centre d’activités de jour
Atelier de travail
Plateau de travail
Stage individuel non rémunéré
</t>
        </r>
      </text>
    </comment>
    <comment ref="H36" authorId="1" shapeId="0" xr:uid="{9F58A17C-EFB9-4BF3-82C1-8719F63C706F}">
      <text>
        <r>
          <rPr>
            <sz val="9"/>
            <color indexed="81"/>
            <rFont val="Tahoma"/>
            <family val="2"/>
          </rPr>
          <t xml:space="preserve">Types :
Centre d’activités de jour
Atelier de travail
Plateau de travail
Stage individuel non rémunéré
</t>
        </r>
      </text>
    </comment>
    <comment ref="C38" authorId="1" shapeId="0" xr:uid="{814CC1AB-2E63-4227-8ACF-E25F6D67C127}">
      <text>
        <r>
          <rPr>
            <sz val="9"/>
            <color indexed="81"/>
            <rFont val="Tahoma"/>
            <family val="2"/>
          </rPr>
          <t>nombre de mois que la personne autiste est dans la ressource ou le milieu de travail adapté dans lequel l'évaluation est réalisée,</t>
        </r>
      </text>
    </comment>
    <comment ref="E38" authorId="1" shapeId="0" xr:uid="{0C38B240-6E5B-4F1C-8142-78F9AE97F527}">
      <text>
        <r>
          <rPr>
            <sz val="9"/>
            <color indexed="81"/>
            <rFont val="Tahoma"/>
            <family val="2"/>
          </rPr>
          <t>nombre de mois que la personne autiste est dans la ressource ou le milieu de travail adapté dans lequel l'évaluation est réalisée,</t>
        </r>
      </text>
    </comment>
    <comment ref="H38" authorId="1" shapeId="0" xr:uid="{E2BAADB3-D881-46D2-83C3-061C375AC558}">
      <text>
        <r>
          <rPr>
            <sz val="9"/>
            <color indexed="81"/>
            <rFont val="Tahoma"/>
            <family val="2"/>
          </rPr>
          <t>nombre de mois que la personne autiste est dans la ressource ou le milieu de travail adapté dans lequel l'évaluation est réalisée,</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Genevieve Paquette</author>
    <author>Frederic Dumont</author>
    <author>Forest-Dubuc Jean-Philippe</author>
  </authors>
  <commentList>
    <comment ref="B7" authorId="0" shapeId="0" xr:uid="{00000000-0006-0000-0B00-000001000000}">
      <text>
        <r>
          <rPr>
            <sz val="8"/>
            <color indexed="81"/>
            <rFont val="Tahoma"/>
            <family val="2"/>
          </rPr>
          <t xml:space="preserve">La personne est en mesure de faire seule l’usage des différents outils simples, considérant l’accès à ses adaptations au besoin.
</t>
        </r>
      </text>
    </comment>
    <comment ref="C8" authorId="0" shapeId="0" xr:uid="{00000000-0006-0000-0B00-000002000000}">
      <text>
        <r>
          <rPr>
            <sz val="8"/>
            <color indexed="81"/>
            <rFont val="Tahoma"/>
            <family val="2"/>
          </rPr>
          <t>La personne est toujours en mesure de faire seule l’usage des différents outils simples. Elle s'organise toujours pour assurer sa sécurité et celles des autres lorsqu'elle manipule les différents outils.</t>
        </r>
      </text>
    </comment>
    <comment ref="C9" authorId="0" shapeId="0" xr:uid="{00000000-0006-0000-0B00-000003000000}">
      <text>
        <r>
          <rPr>
            <sz val="8"/>
            <color indexed="81"/>
            <rFont val="Tahoma"/>
            <family val="2"/>
          </rPr>
          <t xml:space="preserve">La personne est généralement en mesure de faire seule l’usage des différents outils simples. Elle peut parfois avoir besoin de l'aide humaine ou des rappels pour assurer sa sécurité et celles des autres lorsqu'elle manipule les différents outils, malgré les outils mis en place.
</t>
        </r>
      </text>
    </comment>
    <comment ref="C10" authorId="0" shapeId="0" xr:uid="{00000000-0006-0000-0B00-000004000000}">
      <text>
        <r>
          <rPr>
            <sz val="8"/>
            <color indexed="81"/>
            <rFont val="Tahoma"/>
            <family val="2"/>
          </rPr>
          <t>La personne est parfois en mesure de faire seule l’usage des différents outils simples. Elle a souvent besoin de l'aide humaine ou des rappels pour assurer sa sécurité et celles des autres lorsqu'elle manipule les différents outils, malgré les outils mis en place.</t>
        </r>
      </text>
    </comment>
    <comment ref="C11" authorId="0" shapeId="0" xr:uid="{00000000-0006-0000-0B00-000005000000}">
      <text>
        <r>
          <rPr>
            <sz val="8"/>
            <color indexed="81"/>
            <rFont val="Tahoma"/>
            <family val="2"/>
          </rPr>
          <t xml:space="preserve">La personne n’est pas en mesure de faire usage seule des différents outils simples. Elle a besoin de l'aide humaine ou des rappels pour assurer sa sécurité et celles des autres lorsqu'elle manipule les différents outils, malgré les outils mis en place.
</t>
        </r>
      </text>
    </comment>
    <comment ref="C12" authorId="1" shapeId="0" xr:uid="{00000000-0006-0000-0B00-000006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13" authorId="2" shapeId="0" xr:uid="{00000000-0006-0000-0B00-000007000000}">
      <text>
        <r>
          <rPr>
            <sz val="8"/>
            <color indexed="81"/>
            <rFont val="Tahoma"/>
            <family val="2"/>
          </rPr>
          <t xml:space="preserve">Mentionner, s'il y a lieu, les outils que la personne doit utiliser et ceux avec lesquels elle éprouve des difficultés à manipuler sécuritairement. Indiquer les outils que la personne doit manipuler dans le cadre de son travail. Préciser si la personne avait fait usage des outils au préalable ou si elle a appris à les utiliser dans le cadre de son travail. Décrire l’attitude qu’elle adopte lorsqu’elle manipule les différents outils. Inscrire les outils mis en place pour soutenir la personne.
</t>
        </r>
      </text>
    </comment>
    <comment ref="C14" authorId="2" shapeId="0" xr:uid="{00000000-0006-0000-0B00-000008000000}">
      <text>
        <r>
          <rPr>
            <sz val="8"/>
            <color indexed="81"/>
            <rFont val="Tahoma"/>
            <family val="2"/>
          </rPr>
          <t xml:space="preserve">Mentionner, s'il y a lieu, les outils que la personne doit utiliser et ceux avec lesquels elle éprouve des difficultés à manipuler sécuritairement. Indiquer les outils que la personne doit manipuler dans le cadre de son travail. Préciser si la personne avait fait usage des outils au préalable ou si elle a appris à les utiliser dans le cadre de son travail. Décrire l’attitude qu’elle adopte lorsqu’elle manipule les différents outils. Inscrire les outils mis en place pour soutenir la personne.
</t>
        </r>
      </text>
    </comment>
    <comment ref="C15" authorId="0" shapeId="0" xr:uid="{00000000-0006-0000-0B00-000009000000}">
      <text>
        <r>
          <rPr>
            <sz val="8"/>
            <color indexed="81"/>
            <rFont val="Tahoma"/>
            <family val="2"/>
          </rPr>
          <t xml:space="preserve">Mentionner, s'il y a lieu, les outils que la personne doit utiliser et ceux avec lesquels elle éprouve des difficultés à manipuler sécuritairement. Indiquer les outils que la personne doit manipuler dans le cadre de son travail. Préciser si la personne avait fait usage des outils au préalable ou si elle a appris à les utiliser dans le cadre de son travail. Décrire l’attitude qu’elle adopte lorsqu’elle manipule les différents outils. Inscrire les outils mis en place pour soutenir la personne.
</t>
        </r>
      </text>
    </comment>
    <comment ref="B17" authorId="0" shapeId="0" xr:uid="{00000000-0006-0000-0B00-00000A000000}">
      <text>
        <r>
          <rPr>
            <sz val="8"/>
            <color indexed="81"/>
            <rFont val="Tahoma"/>
            <family val="2"/>
          </rPr>
          <t xml:space="preserve">Avec ses outils, la personne est en mesure de faire seule l’usage de la machinerie, incluant l’usage d’un écran tactile sur la machinerie ou l’équipement.
</t>
        </r>
      </text>
    </comment>
    <comment ref="C18" authorId="0" shapeId="0" xr:uid="{00000000-0006-0000-0B00-00000B000000}">
      <text>
        <r>
          <rPr>
            <sz val="8"/>
            <color indexed="81"/>
            <rFont val="Tahoma"/>
            <family val="2"/>
          </rPr>
          <t>La personne est toujours en mesure de faire seule l’usage à de la machinerie. Elle s'organise toujours pour assurer sa sécurité et celle des autres ainsi que pour adopter une attitude calme lorsqu'elle manipule la machinerie.</t>
        </r>
      </text>
    </comment>
    <comment ref="C19" authorId="0" shapeId="0" xr:uid="{00000000-0006-0000-0B00-00000C000000}">
      <text>
        <r>
          <rPr>
            <sz val="8"/>
            <color indexed="81"/>
            <rFont val="Tahoma"/>
            <family val="2"/>
          </rPr>
          <t>La personne est généralement en mesure de faire seule l’usage de la machinerie. Elle peut avoir parfois besoin de l'aide d’autrui ou des rappels pour assurer sa sécurité et celle des autres ainsi que pour adopter une attitude calme lorsqu'elle manipule la machinerie, malgré les outils mis en place.</t>
        </r>
      </text>
    </comment>
    <comment ref="C20" authorId="0" shapeId="0" xr:uid="{00000000-0006-0000-0B00-00000D000000}">
      <text>
        <r>
          <rPr>
            <sz val="8"/>
            <color indexed="81"/>
            <rFont val="Tahoma"/>
            <family val="2"/>
          </rPr>
          <t xml:space="preserve">La personne est parfois en mesure de faire seule l’usage de la machinerie. Elle a souvent besoin de l'aide d’autrui ou des rappels pour assurer sa sécurité et celle des autres ainsi que pour adopter une attitude calme lorsqu'elle manipule la machinerie, malgré les outils mis en place.
</t>
        </r>
      </text>
    </comment>
    <comment ref="C21" authorId="0" shapeId="0" xr:uid="{00000000-0006-0000-0B00-00000E000000}">
      <text>
        <r>
          <rPr>
            <sz val="8"/>
            <color indexed="81"/>
            <rFont val="Tahoma"/>
            <family val="2"/>
          </rPr>
          <t>La personne est incapable de faire seule l’usage des différents outils simples. Elle a pratiquement toujours besoin de l'aide d’autrui ou des rappels pour assurer sa sécurité et celle des autres ainsi que pour adopter une attitude calme lorsqu'elle manipule les différents outils, malgré les outils mis en place.</t>
        </r>
      </text>
    </comment>
    <comment ref="C22" authorId="1" shapeId="0" xr:uid="{00000000-0006-0000-0B00-00000F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23" authorId="2" shapeId="0" xr:uid="{00000000-0006-0000-0B00-000010000000}">
      <text>
        <r>
          <rPr>
            <sz val="8"/>
            <color indexed="81"/>
            <rFont val="Tahoma"/>
            <family val="2"/>
          </rPr>
          <t>Mentionner, s'il y a lieu, la machinerie que la personne doit utiliser et celle avec laquelle elle est à l’aise et celle pour laquelle elle éprouve des difficultés à en faire l’usage sécuritairement. Préciser si la personne présente des particularités sensorielles lorsqu’elle utilise des machines ou des équipements ( douleur,  pression,  vibration,  autre). Inscrire les outils mis en place.</t>
        </r>
      </text>
    </comment>
    <comment ref="C24" authorId="2" shapeId="0" xr:uid="{00000000-0006-0000-0B00-000011000000}">
      <text>
        <r>
          <rPr>
            <sz val="8"/>
            <color indexed="81"/>
            <rFont val="Tahoma"/>
            <family val="2"/>
          </rPr>
          <t xml:space="preserve">Mentionner, s'il y a lieu, la machinerie que la personne doit utiliser et celle avec laquelle elle est à l’aise et celle pour laquelle elle éprouve des difficultés à en faire l’usage sécuritairement. Préciser si la personne présente des particularités sensorielles lorsqu’elle utilise des machines ou des équipements ( douleur,  pression,  vibration,  autre). Inscrire les outils mis en place.
</t>
        </r>
      </text>
    </comment>
    <comment ref="C25" authorId="0" shapeId="0" xr:uid="{00000000-0006-0000-0B00-000012000000}">
      <text>
        <r>
          <rPr>
            <sz val="8"/>
            <color indexed="81"/>
            <rFont val="Tahoma"/>
            <family val="2"/>
          </rPr>
          <t>Mentionner, s'il y a lieu, la machinerie que la personne doit utiliser et celle avec laquelle elle est à l’aise et celle pour laquelle elle éprouve des difficultés à en faire l’usage sécuritairement. Préciser si la personne présente des particularités sensorielles lorsqu’elle utilise des machines ou des équipements ( douleur,  pression,  vibration,  autre). Inscrire les outils mis en place.</t>
        </r>
      </text>
    </comment>
    <comment ref="B27" authorId="0" shapeId="0" xr:uid="{00000000-0006-0000-0B00-000013000000}">
      <text>
        <r>
          <rPr>
            <sz val="8"/>
            <color indexed="81"/>
            <rFont val="Tahoma"/>
            <family val="2"/>
          </rPr>
          <t>En ayant recours à ses outils au besoin, la personne maîtrise certaines connaissances et est en mesure d'utiliser l'ordinateur ou un appareil électronique ainsi que certains logiciels pour accomplir les tâches demandées à son travail.</t>
        </r>
      </text>
    </comment>
    <comment ref="C28" authorId="0" shapeId="0" xr:uid="{00000000-0006-0000-0B00-000014000000}">
      <text>
        <r>
          <rPr>
            <sz val="8"/>
            <color indexed="81"/>
            <rFont val="Tahoma"/>
            <family val="2"/>
          </rPr>
          <t>Elle maîtrise les connaissances nécessaires pour accomplir les tâches reliées à l'informatique, et ce, de manière autonome.</t>
        </r>
      </text>
    </comment>
    <comment ref="C29" authorId="0" shapeId="0" xr:uid="{00000000-0006-0000-0B00-000015000000}">
      <text>
        <r>
          <rPr>
            <sz val="8"/>
            <color indexed="81"/>
            <rFont val="Tahoma"/>
            <family val="2"/>
          </rPr>
          <t>Elle maîtrise certaines connaissances pour accomplir les tâches reliées à l'informatique, mais a parfois besoin de soutien supplémentaire, malgré les outils mis en place.</t>
        </r>
      </text>
    </comment>
    <comment ref="C30" authorId="0" shapeId="0" xr:uid="{00000000-0006-0000-0B00-000016000000}">
      <text>
        <r>
          <rPr>
            <sz val="8"/>
            <color indexed="81"/>
            <rFont val="Tahoma"/>
            <family val="2"/>
          </rPr>
          <t>Elle maîtrise peu de connaissances pour accomplir certaines tâches reliées à l'informatique, mais a souvent besoin de soutien supplémentaire, malgré les outils mis en place.</t>
        </r>
      </text>
    </comment>
    <comment ref="C31" authorId="0" shapeId="0" xr:uid="{00000000-0006-0000-0B00-000017000000}">
      <text>
        <r>
          <rPr>
            <sz val="8"/>
            <color indexed="81"/>
            <rFont val="Tahoma"/>
            <family val="2"/>
          </rPr>
          <t xml:space="preserve">Elle n'a aucune connaissance pour accomplir les tâches reliées à l'informatique et a besoin de soutien supplémentaire en tout temps, malgré les outils mis en place.
</t>
        </r>
      </text>
    </comment>
    <comment ref="C32" authorId="1" shapeId="0" xr:uid="{00000000-0006-0000-0B00-000018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33" authorId="2" shapeId="0" xr:uid="{00000000-0006-0000-0B00-000019000000}">
      <text>
        <r>
          <rPr>
            <sz val="8"/>
            <color indexed="81"/>
            <rFont val="Tahoma"/>
            <family val="2"/>
          </rPr>
          <t>Inscrire, s'il y a lieu, les connaissances de la personne en lien avec l'informatique. Indiquer les appareils que la personne doit utiliser dans le cadre de son travail (écran tactile, ordinateur, tablette, etc.) et les impacts de ses difficultés, au besoin. Inscrire le soutien mis en place pour aider la personne (aide humaine, outils, etc.).</t>
        </r>
      </text>
    </comment>
    <comment ref="C34" authorId="2" shapeId="0" xr:uid="{00000000-0006-0000-0B00-00001A000000}">
      <text>
        <r>
          <rPr>
            <sz val="8"/>
            <color indexed="81"/>
            <rFont val="Tahoma"/>
            <family val="2"/>
          </rPr>
          <t xml:space="preserve">Inscrire, s'il y a lieu, les connaissances de la personne en lien avec l'informatique. Indiquer les appareils que la personne doit utiliser dans le cadre de son travail (écran tactile, ordinateur, tablette, etc.) et les impacts de ses difficultés, au besoin. Inscrire le soutien mis en place pour aider la personne (aide humaine, outils, etc.). </t>
        </r>
      </text>
    </comment>
    <comment ref="C35" authorId="0" shapeId="0" xr:uid="{00000000-0006-0000-0B00-00001B000000}">
      <text>
        <r>
          <rPr>
            <sz val="8"/>
            <color indexed="81"/>
            <rFont val="Tahoma"/>
            <family val="2"/>
          </rPr>
          <t xml:space="preserve">Inscrire, s'il y a lieu, les connaissances de la personne en lien avec l'informatique. Indiquer les appareils que la personne doit utiliser dans le cadre de son travail (écran tactile, ordinateur, tablette, etc.) et les impacts de ses difficultés, au besoin. Inscrire le soutien mis en place pour aider la personne (aide humaine, outils, etc.). 
</t>
        </r>
      </text>
    </comment>
    <comment ref="B37" authorId="0" shapeId="0" xr:uid="{00000000-0006-0000-0B00-00001C000000}">
      <text>
        <r>
          <rPr>
            <sz val="8"/>
            <color indexed="81"/>
            <rFont val="Tahoma"/>
            <family val="2"/>
          </rPr>
          <t xml:space="preserve">La personne maintient le matériel en bon état et l'utilise avec soin, en ayant recours à ses outils au besoin.
</t>
        </r>
      </text>
    </comment>
    <comment ref="C38" authorId="0" shapeId="0" xr:uid="{00000000-0006-0000-0B00-00001D000000}">
      <text>
        <r>
          <rPr>
            <sz val="8"/>
            <color indexed="81"/>
            <rFont val="Tahoma"/>
            <family val="2"/>
          </rPr>
          <t xml:space="preserve">La personne maintient toujours le matériel en bon état et l'utilise avec soin.
</t>
        </r>
      </text>
    </comment>
    <comment ref="C39" authorId="0" shapeId="0" xr:uid="{00000000-0006-0000-0B00-00001E000000}">
      <text>
        <r>
          <rPr>
            <sz val="8"/>
            <color indexed="81"/>
            <rFont val="Tahoma"/>
            <family val="2"/>
          </rPr>
          <t xml:space="preserve">La personne maintient généralement le matériel en bon état et l'utilise souvent avec soin. Son matériel peut parfois être endommagé en raison d’une négligence de sa part.
</t>
        </r>
      </text>
    </comment>
    <comment ref="C40" authorId="0" shapeId="0" xr:uid="{00000000-0006-0000-0B00-00001F000000}">
      <text>
        <r>
          <rPr>
            <sz val="8"/>
            <color indexed="81"/>
            <rFont val="Tahoma"/>
            <family val="2"/>
          </rPr>
          <t xml:space="preserve">La personne maintient parfois le matériel en bon état et l'utilise à l'occasion avec soin. Son matériel est souvent endommagé en raison d’une négligence de sa part.
</t>
        </r>
      </text>
    </comment>
    <comment ref="C41" authorId="0" shapeId="0" xr:uid="{00000000-0006-0000-0B00-000020000000}">
      <text>
        <r>
          <rPr>
            <sz val="8"/>
            <color indexed="81"/>
            <rFont val="Tahoma"/>
            <family val="2"/>
          </rPr>
          <t>La personne ne maintient pas son matériel en bon état et ne l'utilise pas avec soin. Son matériel est donc pratiquement toujours endommagé en raison d’une négligence de sa part.</t>
        </r>
      </text>
    </comment>
    <comment ref="C42" authorId="1" shapeId="0" xr:uid="{00000000-0006-0000-0B00-000021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43" authorId="2" shapeId="0" xr:uid="{00000000-0006-0000-0B00-000022000000}">
      <text>
        <r>
          <rPr>
            <sz val="8"/>
            <color indexed="81"/>
            <rFont val="Tahoma"/>
            <family val="2"/>
          </rPr>
          <t>Inscrire les observations (comportements de la personne face à son matériel). Inscrire le matériel à entretenir.</t>
        </r>
      </text>
    </comment>
    <comment ref="C44" authorId="2" shapeId="0" xr:uid="{00000000-0006-0000-0B00-000023000000}">
      <text>
        <r>
          <rPr>
            <sz val="8"/>
            <color indexed="81"/>
            <rFont val="Tahoma"/>
            <family val="2"/>
          </rPr>
          <t>Inscrire les observations (comportements de la personne face à son matériel). Inscrire le matériel à entretenir.</t>
        </r>
      </text>
    </comment>
    <comment ref="C45" authorId="0" shapeId="0" xr:uid="{00000000-0006-0000-0B00-000024000000}">
      <text>
        <r>
          <rPr>
            <sz val="8"/>
            <color indexed="81"/>
            <rFont val="Tahoma"/>
            <family val="2"/>
          </rPr>
          <t xml:space="preserve">Inscrire les observations (comportements de la personne face à son matériel). Inscrire le matériel à entretenir.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Genevieve Paquette</author>
    <author>Frederic Dumont</author>
    <author>Forest-Dubuc Jean-Philippe</author>
  </authors>
  <commentList>
    <comment ref="B7" authorId="0" shapeId="0" xr:uid="{00000000-0006-0000-0C00-000001000000}">
      <text>
        <r>
          <rPr>
            <sz val="8"/>
            <color indexed="81"/>
            <rFont val="Tahoma"/>
            <family val="2"/>
          </rPr>
          <t xml:space="preserve">La production fait référence à l'ensemble des activités qui permettent la création de biens ou de services. La connaissance du taux de production d'un employé faisant la même tâche dans l'entreprise permettra de le comparer avec celui de la personne à évaluer, utilisant ses outils habituels.
</t>
        </r>
      </text>
    </comment>
    <comment ref="C8" authorId="0" shapeId="0" xr:uid="{00000000-0006-0000-0C00-000002000000}">
      <text>
        <r>
          <rPr>
            <sz val="8"/>
            <color indexed="81"/>
            <rFont val="Tahoma"/>
            <family val="2"/>
          </rPr>
          <t xml:space="preserve">À l'aide d'une grille, noter les observations en lien avec sa production. Comparer les résultats avec ceux d'un employé régulier. Le taux de production doit être supérieur à 90 %, et ce, en considérant que la personne peut avoir recours à ses outils. </t>
        </r>
      </text>
    </comment>
    <comment ref="C9" authorId="0" shapeId="0" xr:uid="{00000000-0006-0000-0C00-000003000000}">
      <text>
        <r>
          <rPr>
            <sz val="8"/>
            <color indexed="81"/>
            <rFont val="Tahoma"/>
            <family val="2"/>
          </rPr>
          <t xml:space="preserve">À l'aide d'une grille, noter les observations en lien avec sa production. Comparer les résultats avec ceux d'un employé régulier. Le taux de production doit se situer entre 50 % et 89 %, et ce, en considérant que la personne peut avoir recours à ses outils.
</t>
        </r>
      </text>
    </comment>
    <comment ref="C10" authorId="0" shapeId="0" xr:uid="{00000000-0006-0000-0C00-000004000000}">
      <text>
        <r>
          <rPr>
            <sz val="8"/>
            <color indexed="81"/>
            <rFont val="Tahoma"/>
            <family val="2"/>
          </rPr>
          <t xml:space="preserve">À l'aide d'une grille, noter les observations en lien avec sa production. Comparer les résultats avec ceux d'un employé régulier. Le taux de production doit se situer entre 26 % et 49 %, et ce, en considérant que la personne peut avoir recours à ses outils.
</t>
        </r>
      </text>
    </comment>
    <comment ref="C11" authorId="0" shapeId="0" xr:uid="{00000000-0006-0000-0C00-000005000000}">
      <text>
        <r>
          <rPr>
            <sz val="8"/>
            <color indexed="81"/>
            <rFont val="Tahoma"/>
            <family val="2"/>
          </rPr>
          <t>À l'aide d'une grille, noter les observations en lien avec sa production. Comparer les résultats avec ceux d'un employé régulier. Le taux de production est inférieur ou égal à 25 %, et ce, en considérant que la personne peut avoir recours à ses outils.</t>
        </r>
      </text>
    </comment>
    <comment ref="C12" authorId="1" shapeId="0" xr:uid="{00000000-0006-0000-0C00-000006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13" authorId="2" shapeId="0" xr:uid="{00000000-0006-0000-0C00-000007000000}">
      <text>
        <r>
          <rPr>
            <sz val="8"/>
            <color indexed="81"/>
            <rFont val="Tahoma"/>
            <family val="2"/>
          </rPr>
          <t>Mentionner, s'il y a lieu, les tâches pour lesquelles la personne a plus de facilité à maintenir une bonne productivité ainsi que celles pour lesquelles elle éprouve certaines difficultés. Spécifier, au besoin, s’il y a des moments de la journée où la personne est plus/moins productive (en lien avec la fatigue, sa disponibilité sur le plan sensoriel, cognitif ou autre). Préciser les adaptations ou outils utilisés par la personne pour atteindre ce niveau de productivité. Indiquer s’il y a eu amélioration sur le plan de la productivité en comparant la personne en début de stage par rapport à plus tard.</t>
        </r>
      </text>
    </comment>
    <comment ref="C14" authorId="2" shapeId="0" xr:uid="{00000000-0006-0000-0C00-000008000000}">
      <text>
        <r>
          <rPr>
            <sz val="8"/>
            <color indexed="81"/>
            <rFont val="Tahoma"/>
            <family val="2"/>
          </rPr>
          <t xml:space="preserve">Mentionner, s'il y a lieu, les tâches pour lesquelles la personne a plus de facilité à maintenir une bonne productivité ainsi que celles pour lesquelles elle éprouve certaines difficultés. Spécifier, au besoin, s’il y a des moments de la journée où la personne est plus/moins productive (en lien avec la fatigue, sa disponibilité sur le plan sensoriel, cognitif ou autre). Préciser les adaptations ou outils utilisés par la personne pour atteindre ce niveau de productivité. Indiquer s’il y a eu amélioration sur le plan de la productivité en comparant la personne en début de stage par rapport à plus tard.
</t>
        </r>
      </text>
    </comment>
    <comment ref="C15" authorId="0" shapeId="0" xr:uid="{00000000-0006-0000-0C00-000009000000}">
      <text>
        <r>
          <rPr>
            <sz val="8"/>
            <color indexed="81"/>
            <rFont val="Tahoma"/>
            <family val="2"/>
          </rPr>
          <t xml:space="preserve">Mentionner, s'il y a lieu, les tâches pour lesquelles la personne a plus de facilité à maintenir une bonne productivité ainsi que celles pour lesquelles elle éprouve certaines difficultés. Spécifier, au besoin, s’il y a des moments de la journée où la personne est plus/moins productive (en lien avec la fatigue, sa disponibilité sur le plan sensoriel, cognitif ou autre). Préciser les adaptations ou outils utilisés par la personne pour atteindre ce niveau de productivité. Indiquer s’il y a eu amélioration sur le plan de la productivité en comparant la personne en début de stage par rapport à plus tard.
</t>
        </r>
      </text>
    </comment>
    <comment ref="B17" authorId="0" shapeId="0" xr:uid="{00000000-0006-0000-0C00-00000A000000}">
      <text>
        <r>
          <rPr>
            <sz val="8"/>
            <color indexed="81"/>
            <rFont val="Tahoma"/>
            <family val="2"/>
          </rPr>
          <t xml:space="preserve">Le respect des échéanciers signifie que la personne accomplit les tâches de travail demandées en respectant les délais établis, et ce, en considérant le recours de ses outils. </t>
        </r>
      </text>
    </comment>
    <comment ref="C18" authorId="0" shapeId="0" xr:uid="{00000000-0006-0000-0C00-00000B000000}">
      <text>
        <r>
          <rPr>
            <sz val="8"/>
            <color indexed="81"/>
            <rFont val="Tahoma"/>
            <family val="2"/>
          </rPr>
          <t xml:space="preserve">Respecte toujours les échéanciers établis, et ce, sans nécessité d'aide d'autrui ou de rappel. 
</t>
        </r>
      </text>
    </comment>
    <comment ref="C19" authorId="0" shapeId="0" xr:uid="{00000000-0006-0000-0C00-00000C000000}">
      <text>
        <r>
          <rPr>
            <sz val="8"/>
            <color indexed="81"/>
            <rFont val="Tahoma"/>
            <family val="2"/>
          </rPr>
          <t xml:space="preserve">Respecte habituellement les échéanciers, mais la personne peut avoir besoin à l'occasion des rappels ou de l'aide d’autrui, malgré les outils mis en place.
</t>
        </r>
      </text>
    </comment>
    <comment ref="C20" authorId="0" shapeId="0" xr:uid="{00000000-0006-0000-0C00-00000D000000}">
      <text>
        <r>
          <rPr>
            <sz val="8"/>
            <color indexed="81"/>
            <rFont val="Tahoma"/>
            <family val="2"/>
          </rPr>
          <t xml:space="preserve">Respecte parfois les échéanciers et a souvent besoin de l'aide d’autrui ou des rappels, malgré les outils mis en place.
</t>
        </r>
      </text>
    </comment>
    <comment ref="C21" authorId="0" shapeId="0" xr:uid="{00000000-0006-0000-0C00-00000E000000}">
      <text>
        <r>
          <rPr>
            <sz val="8"/>
            <color indexed="81"/>
            <rFont val="Tahoma"/>
            <family val="2"/>
          </rPr>
          <t>A besoin de l'aide d’autrui ou des rappels constants pour respecter les échéanciers, malgré les outils mis en place.</t>
        </r>
      </text>
    </comment>
    <comment ref="C22" authorId="1" shapeId="0" xr:uid="{00000000-0006-0000-0C00-00000F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23" authorId="2" shapeId="0" xr:uid="{00000000-0006-0000-0C00-000010000000}">
      <text>
        <r>
          <rPr>
            <sz val="8"/>
            <color indexed="81"/>
            <rFont val="Tahoma"/>
            <family val="2"/>
          </rPr>
          <t xml:space="preserve">Indiquer l'aide d’autrui ou les outils dont la personne a besoin pour respecter les échéanciers. Inscrire les attentes du milieu en fonction des capacités et de la condition de la personne. </t>
        </r>
      </text>
    </comment>
    <comment ref="C24" authorId="2" shapeId="0" xr:uid="{00000000-0006-0000-0C00-000011000000}">
      <text>
        <r>
          <rPr>
            <sz val="8"/>
            <color indexed="81"/>
            <rFont val="Tahoma"/>
            <family val="2"/>
          </rPr>
          <t xml:space="preserve">Indiquer l'aide d’autrui ou les outils dont la personne a besoin pour respecter les échéanciers. Inscrire les attentes du milieu en fonction des capacités et de la condition de la personne. </t>
        </r>
      </text>
    </comment>
    <comment ref="C25" authorId="0" shapeId="0" xr:uid="{00000000-0006-0000-0C00-000012000000}">
      <text>
        <r>
          <rPr>
            <sz val="8"/>
            <color indexed="81"/>
            <rFont val="Tahoma"/>
            <family val="2"/>
          </rPr>
          <t xml:space="preserve">Indiquer l'aide d’autrui ou les outils dont la personne a besoin pour respecter les échéanciers. Inscrire les attentes du milieu en fonction des capacités et de la condition de la personne. </t>
        </r>
      </text>
    </comment>
    <comment ref="B27" authorId="0" shapeId="0" xr:uid="{00000000-0006-0000-0C00-000013000000}">
      <text>
        <r>
          <rPr>
            <sz val="8"/>
            <color indexed="81"/>
            <rFont val="Tahoma"/>
            <family val="2"/>
          </rPr>
          <t>La qualité du travail fait référence au produit final accompli par la personne, en considérant le recours à ses outils. Elle doit correspondre aux normes et attentes du milieu.</t>
        </r>
      </text>
    </comment>
    <comment ref="C28" authorId="0" shapeId="0" xr:uid="{00000000-0006-0000-0C00-000014000000}">
      <text>
        <r>
          <rPr>
            <sz val="8"/>
            <color indexed="81"/>
            <rFont val="Tahoma"/>
            <family val="2"/>
          </rPr>
          <t xml:space="preserve">La tâche accomplie par la personne correspond presque toujours aux normes.
</t>
        </r>
      </text>
    </comment>
    <comment ref="C29" authorId="0" shapeId="0" xr:uid="{00000000-0006-0000-0C00-000015000000}">
      <text>
        <r>
          <rPr>
            <sz val="8"/>
            <color indexed="81"/>
            <rFont val="Tahoma"/>
            <family val="2"/>
          </rPr>
          <t xml:space="preserve">La qualité du travail de la personne respecte généralement les normes. Il peut lui arriver de devoir recommencer.
</t>
        </r>
      </text>
    </comment>
    <comment ref="C30" authorId="0" shapeId="0" xr:uid="{00000000-0006-0000-0C00-000016000000}">
      <text>
        <r>
          <rPr>
            <sz val="8"/>
            <color indexed="81"/>
            <rFont val="Tahoma"/>
            <family val="2"/>
          </rPr>
          <t xml:space="preserve">La qualité du travail de la personne respecte parfois les normes. Elle doit reprendre souvent la tâche.
</t>
        </r>
      </text>
    </comment>
    <comment ref="C31" authorId="0" shapeId="0" xr:uid="{00000000-0006-0000-0C00-000017000000}">
      <text>
        <r>
          <rPr>
            <sz val="8"/>
            <color indexed="81"/>
            <rFont val="Tahoma"/>
            <family val="2"/>
          </rPr>
          <t>La qualité du travail de la personne ne respecte jamais les normes ou en deçà des attentes du milieu. Elle a besoin d'une aide humaine constante et recommence la tâche.</t>
        </r>
      </text>
    </comment>
    <comment ref="C32" authorId="1" shapeId="0" xr:uid="{00000000-0006-0000-0C00-000018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33" authorId="2" shapeId="0" xr:uid="{00000000-0006-0000-0C00-000019000000}">
      <text>
        <r>
          <rPr>
            <sz val="8"/>
            <color indexed="81"/>
            <rFont val="Tahoma"/>
            <family val="2"/>
          </rPr>
          <t>Indiquer, s'il y a lieu, les tâches pour lesquelles la personne a plus de facilité et celles qui lui occasionnent des difficultés. Indiquer si la personne accorde une trop grande importance à une ou certaines parties du travail plutôt qu’à son ensemble.</t>
        </r>
      </text>
    </comment>
    <comment ref="C34" authorId="2" shapeId="0" xr:uid="{00000000-0006-0000-0C00-00001A000000}">
      <text>
        <r>
          <rPr>
            <sz val="8"/>
            <color indexed="81"/>
            <rFont val="Tahoma"/>
            <family val="2"/>
          </rPr>
          <t xml:space="preserve">Indiquer, s'il y a lieu, les tâches pour lesquelles la personne a plus de facilité et celles qui lui occasionnent des difficultés. Indiquer si la personne accorde une trop grande importance à une ou certaines parties du travail plutôt qu’à son ensemble.
</t>
        </r>
      </text>
    </comment>
    <comment ref="C35" authorId="0" shapeId="0" xr:uid="{00000000-0006-0000-0C00-00001B000000}">
      <text>
        <r>
          <rPr>
            <sz val="8"/>
            <color indexed="81"/>
            <rFont val="Tahoma"/>
            <family val="2"/>
          </rPr>
          <t>Indiquer, s'il y a lieu, les tâches pour lesquelles la personne a plus de facilité et celles qui lui occasionnent des difficultés. Indiquer si la personne accorde une trop grande importance à une ou certaines parties du travail plutôt qu’à son ensemble.</t>
        </r>
      </text>
    </comment>
    <comment ref="B37" authorId="0" shapeId="0" xr:uid="{00000000-0006-0000-0C00-00001C000000}">
      <text>
        <r>
          <rPr>
            <sz val="8"/>
            <color indexed="81"/>
            <rFont val="Tahoma"/>
            <family val="2"/>
          </rPr>
          <t>La personne s'assure que son travail correspond aux exigences demandées avant d'annoncer la fin d'une tâche. Cette dernière doit donc être en mesure de vérifier si la tâche est conforme et d'apporter les correctifs au besoin, avec ses outils.</t>
        </r>
      </text>
    </comment>
    <comment ref="C38" authorId="0" shapeId="0" xr:uid="{00000000-0006-0000-0C00-00001D000000}">
      <text>
        <r>
          <rPr>
            <sz val="8"/>
            <color indexed="81"/>
            <rFont val="Tahoma"/>
            <family val="2"/>
          </rPr>
          <t xml:space="preserve">La personne est toujours en mesure de vérifier seule si son travail correspond aux exigences et elle peut apporter les correctifs nécessaires.
</t>
        </r>
      </text>
    </comment>
    <comment ref="C39" authorId="0" shapeId="0" xr:uid="{00000000-0006-0000-0C00-00001E000000}">
      <text>
        <r>
          <rPr>
            <sz val="8"/>
            <color indexed="81"/>
            <rFont val="Tahoma"/>
            <family val="2"/>
          </rPr>
          <t xml:space="preserve">La personne s'assure régulièrement que son travail correspond aux exigences demandées, mais il peut lui arriver d'annoncer la fin d'une tâche sans avoir fait la vérification et les correctifs nécessaires.
</t>
        </r>
      </text>
    </comment>
    <comment ref="C40" authorId="0" shapeId="0" xr:uid="{00000000-0006-0000-0C00-00001F000000}">
      <text>
        <r>
          <rPr>
            <sz val="8"/>
            <color indexed="81"/>
            <rFont val="Tahoma"/>
            <family val="2"/>
          </rPr>
          <t xml:space="preserve">La personne s'assure parfois que son travail correspond aux exigences demandées. Elle annonce souvent la fin d'une tâche sans l'avoir vérifiée et les correctifs nécessaires.
</t>
        </r>
      </text>
    </comment>
    <comment ref="C41" authorId="0" shapeId="0" xr:uid="{00000000-0006-0000-0C00-000020000000}">
      <text>
        <r>
          <rPr>
            <sz val="8"/>
            <color indexed="81"/>
            <rFont val="Tahoma"/>
            <family val="2"/>
          </rPr>
          <t xml:space="preserve">La personne ne s’assure jamais que son travail correspond aux exigences demandées. Il lui arrive souvent d'annoncer la fin d'une tâche sans avoir fait la vérification et les correctifs nécessaires.
</t>
        </r>
      </text>
    </comment>
    <comment ref="C42" authorId="1" shapeId="0" xr:uid="{00000000-0006-0000-0C00-000021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43" authorId="2" shapeId="0" xr:uid="{00000000-0006-0000-0C00-000022000000}">
      <text>
        <r>
          <rPr>
            <sz val="8"/>
            <color indexed="81"/>
            <rFont val="Tahoma"/>
            <family val="2"/>
          </rPr>
          <t xml:space="preserve">Indiquer, s'il y a lieu, les tâches pour lesquelles la personne a plus de facilité et celles qui lui occasionnent des difficultés. Préciser s’il y a des moyens mis en place pour permettre à la personne de vérifier son travail. </t>
        </r>
      </text>
    </comment>
    <comment ref="C44" authorId="2" shapeId="0" xr:uid="{00000000-0006-0000-0C00-000023000000}">
      <text>
        <r>
          <rPr>
            <sz val="8"/>
            <color indexed="81"/>
            <rFont val="Tahoma"/>
            <family val="2"/>
          </rPr>
          <t xml:space="preserve">Indiquer, s'il y a lieu, les tâches pour lesquelles la personne a plus de facilité et celles qui lui occasionnent des difficultés. Préciser s’il y a des moyens mis en place pour permettre à la personne de vérifier son travail. 
</t>
        </r>
      </text>
    </comment>
    <comment ref="C45" authorId="0" shapeId="0" xr:uid="{00000000-0006-0000-0C00-000024000000}">
      <text>
        <r>
          <rPr>
            <sz val="8"/>
            <color indexed="81"/>
            <rFont val="Tahoma"/>
            <family val="2"/>
          </rPr>
          <t xml:space="preserve">Indiquer, s'il y a lieu, les tâches pour lesquelles la personne a plus de facilité et celles qui lui occasionnent des difficultés. Préciser s’il y a des moyens mis en place pour permettre à la personne de vérifier son travail. 
</t>
        </r>
      </text>
    </comment>
    <comment ref="B47" authorId="0" shapeId="0" xr:uid="{00000000-0006-0000-0C00-000025000000}">
      <text>
        <r>
          <rPr>
            <sz val="8"/>
            <color indexed="81"/>
            <rFont val="Tahoma"/>
            <family val="2"/>
          </rPr>
          <t>Avec ses outils, la personne est capable d'effectuer un travail de précision (rigueur, détails, dextérité).</t>
        </r>
      </text>
    </comment>
    <comment ref="C48" authorId="0" shapeId="0" xr:uid="{00000000-0006-0000-0C00-000026000000}">
      <text>
        <r>
          <rPr>
            <sz val="8"/>
            <color indexed="81"/>
            <rFont val="Tahoma"/>
            <family val="2"/>
          </rPr>
          <t xml:space="preserve">La personne est souvent capable d'effectuer seule un travail de précision.
</t>
        </r>
      </text>
    </comment>
    <comment ref="C49" authorId="0" shapeId="0" xr:uid="{00000000-0006-0000-0C00-000027000000}">
      <text>
        <r>
          <rPr>
            <sz val="8"/>
            <color indexed="81"/>
            <rFont val="Tahoma"/>
            <family val="2"/>
          </rPr>
          <t xml:space="preserve">La personne est habituellement capable d'effectuer un travail de précision, mais peut parfois éprouver certaines difficultés, malgré les outils mis en place.
</t>
        </r>
      </text>
    </comment>
    <comment ref="C50" authorId="0" shapeId="0" xr:uid="{00000000-0006-0000-0C00-000028000000}">
      <text>
        <r>
          <rPr>
            <sz val="8"/>
            <color indexed="81"/>
            <rFont val="Tahoma"/>
            <family val="2"/>
          </rPr>
          <t>La personne est parfois capable d'effectuer un travail de précision. Elle a souvent besoin de soutien supplémentaire puisqu'elle éprouve quelques difficultés à accomplir ce genre de travail, malgré les outils mis en place.</t>
        </r>
      </text>
    </comment>
    <comment ref="C51" authorId="0" shapeId="0" xr:uid="{00000000-0006-0000-0C00-000029000000}">
      <text>
        <r>
          <rPr>
            <sz val="8"/>
            <color indexed="81"/>
            <rFont val="Tahoma"/>
            <family val="2"/>
          </rPr>
          <t xml:space="preserve">La personne est incapable d'effectuer un travail de précision. Elle éprouve beaucoup de difficultés à accomplir ce genre de tâche, malgré les outils mis en place.
</t>
        </r>
      </text>
    </comment>
    <comment ref="C52" authorId="1" shapeId="0" xr:uid="{00000000-0006-0000-0C00-00002A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53" authorId="2" shapeId="0" xr:uid="{00000000-0006-0000-0C00-00002B000000}">
      <text>
        <r>
          <rPr>
            <sz val="8"/>
            <color indexed="81"/>
            <rFont val="Tahoma"/>
            <family val="2"/>
          </rPr>
          <t>Décrire les tâches de travail demandant de la précision pour lesquelles la personne éprouve de la facilité et celles qui lui sont plus problématiques. Si une autre cote que 3 est obtenue, indiquer si la personne fait preuve d’une trop grande persévérance, d’une trop grande rigueur, d’une rigidité ou d’un manque de flexibilité l’empêchant en fin de compte de réaliser les tâches attendues. Indiquer les difficultés qui affectent l’atteinte de la compétence malgré les adaptations ou outils (ex. : motricité fine, défenses tactiles). Inscrire les outils mis en place pour soutenir la personne.</t>
        </r>
      </text>
    </comment>
    <comment ref="C54" authorId="2" shapeId="0" xr:uid="{00000000-0006-0000-0C00-00002C000000}">
      <text>
        <r>
          <rPr>
            <sz val="8"/>
            <color indexed="81"/>
            <rFont val="Tahoma"/>
            <family val="2"/>
          </rPr>
          <t xml:space="preserve">Décrire les tâches de travail demandant de la précision pour lesquelles la personne éprouve de la facilité et celles qui lui sont plus problématiques. Si une autre cote que 3 est obtenue, indiquer si la personne fait preuve d’une trop grande persévérance, d’une trop grande rigueur, d’une rigidité ou d’un manque de flexibilité l’empêchant en fin de compte de réaliser les tâches attendues. Indiquer les difficultés qui affectent l’atteinte de la compétence malgré les adaptations ou outils (ex. : motricité fine, défenses tactiles). Inscrire les outils mis en place pour soutenir la personne.
</t>
        </r>
      </text>
    </comment>
    <comment ref="C55" authorId="0" shapeId="0" xr:uid="{00000000-0006-0000-0C00-00002D000000}">
      <text>
        <r>
          <rPr>
            <sz val="8"/>
            <color indexed="81"/>
            <rFont val="Tahoma"/>
            <family val="2"/>
          </rPr>
          <t xml:space="preserve">Décrire les tâches de travail demandant de la précision pour lesquelles la personne éprouve de la facilité et celles qui lui sont plus problématiques. Si une autre cote que 3 est obtenue, indiquer si la personne fait preuve d’une trop grande persévérance, d’une trop grande rigueur, d’une rigidité ou d’un manque de flexibilité l’empêchant en fin de compte de réaliser les tâches attendues. Indiquer les difficultés qui affectent l’atteinte de la compétence malgré les adaptations ou outils (ex. : motricité fine, défenses tactiles). Inscrire les outils mis en place pour soutenir la personne.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Genevieve Paquette</author>
    <author>Frederic Dumont</author>
    <author>Forest-Dubuc Jean-Philippe</author>
  </authors>
  <commentList>
    <comment ref="B7" authorId="0" shapeId="0" xr:uid="{00000000-0006-0000-0300-000001000000}">
      <text>
        <r>
          <rPr>
            <sz val="8"/>
            <color indexed="81"/>
            <rFont val="Tahoma"/>
            <family val="2"/>
          </rPr>
          <t>Personne démontrant de la curiosité face à une activité de travail, et ce, en considérant le recours à ses outils. Le travail est défini comme étant une activité humaine appliquée à la production ou à la création de biens ou de services</t>
        </r>
      </text>
    </comment>
    <comment ref="C8" authorId="0" shapeId="0" xr:uid="{00000000-0006-0000-0300-000002000000}">
      <text>
        <r>
          <rPr>
            <sz val="8"/>
            <color indexed="81"/>
            <rFont val="Tahoma"/>
            <family val="2"/>
          </rPr>
          <t>La personne manifeste grandement le désir d’expérimenter une ou plusieurs activités de travail. Elle fait preuve d’une très grande ouverture en s’exprimant, verbalement ou non verbalement (par des paroles, gestes, intérêts, etc.), au sujet de l’activité de travail pour laquelle elle a un intérêt.</t>
        </r>
      </text>
    </comment>
    <comment ref="C9" authorId="0" shapeId="0" xr:uid="{00000000-0006-0000-0300-000003000000}">
      <text>
        <r>
          <rPr>
            <sz val="8"/>
            <color indexed="81"/>
            <rFont val="Tahoma"/>
            <family val="2"/>
          </rPr>
          <t xml:space="preserve">La personne manifeste le désir d’expérimenter certaines activités de travail. Elle fait preuve d’une ouverture en s’exprimant verbalement ou non (par des paroles, gestes, intérêts, etc.), au sujet de l’activité de travail pour laquelle elle a un intérêt. </t>
        </r>
      </text>
    </comment>
    <comment ref="C10" authorId="0" shapeId="0" xr:uid="{00000000-0006-0000-0300-000004000000}">
      <text>
        <r>
          <rPr>
            <sz val="8"/>
            <color indexed="81"/>
            <rFont val="Tahoma"/>
            <family val="2"/>
          </rPr>
          <t xml:space="preserve">La personne manifeste le désir d’expérimenter seulement une ou quelques activités de travail. Elle démontre un peu d’ouverture en s’exprimant parfois, verbalement ou non verbalement (par des paroles, gestes, intérêts, etc.), au sujet de l’activité de travail pour laquelle elle a de l’intérêt.
</t>
        </r>
      </text>
    </comment>
    <comment ref="C11" authorId="0" shapeId="0" xr:uid="{00000000-0006-0000-0300-000005000000}">
      <text>
        <r>
          <rPr>
            <sz val="8"/>
            <color indexed="81"/>
            <rFont val="Tahoma"/>
            <family val="2"/>
          </rPr>
          <t xml:space="preserve">La personne manifeste peu ou aucunement le désir d’expérimenter une activité de travail. Elle ne fait pas preuve d’ouverture ni ne pose ou ne parle pas d’aucune activité de travail. 
</t>
        </r>
      </text>
    </comment>
    <comment ref="C12" authorId="1" shapeId="0" xr:uid="{00000000-0006-0000-0300-000006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13" authorId="2" shapeId="0" xr:uid="{00000000-0006-0000-0300-000007000000}">
      <text>
        <r>
          <rPr>
            <sz val="8"/>
            <color indexed="81"/>
            <rFont val="Tahoma"/>
            <family val="2"/>
          </rPr>
          <t>Inscrire au besoin les données et observations pertinentes recueillies lors des explorations avec l’usager. Mentionner si c’est la personne qui dit vouloir travailler ou si elle est influencée par son milieu (famille, ami). Décrire de quelle façon la personne démontre son intérêt (en posant/répondant à des questions, en s’investissant en temps dans une tâche, etc.). Décrire les caractéristiques (posture de travail, environnement ambiant, etc.) des activités de travail pour lesquelles la personne indique un intérêt marqué (ex. : thèmes ou sujets privilégiés travail répétitif, routine, horaire). Indiquer ce qui va mener la personne à vouloir explorer un nouveau milieu et à s’intéresser à une activité de travail, notamment en lien avec ses sensibilités (ex. : visiter un milieu en fin de journée pour limiter le bruit ambiant). Préciser si la personne connaissait déjà l’activité de travail et si elle avait bénéficié d’une exposition concrète avec une personne de confiance. Indiquer si le salaire est un élément motivationnel important pour la personne.</t>
        </r>
      </text>
    </comment>
    <comment ref="C14" authorId="2" shapeId="0" xr:uid="{00000000-0006-0000-0300-000008000000}">
      <text>
        <r>
          <rPr>
            <sz val="8"/>
            <color indexed="81"/>
            <rFont val="Tahoma"/>
            <family val="2"/>
          </rPr>
          <t>Inscrire au besoin les données et observations pertinentes recueillies lors des explorations avec l’usager. Mentionner si c’est la personne qui dit vouloir travailler ou si elle est influencée par son milieu (famille, ami). Décrire de quelle façon la personne démontre son intérêt (en posant/répondant à des questions, en s’investissant en temps dans une tâche, etc.). Décrire les caractéristiques (posture de travail, environnement ambiant, etc.) des activités de travail pour lesquelles la personne indique un intérêt marqué (ex. : thèmes ou sujets privilégiés travail répétitif, routine, horaire). Indiquer ce qui va mener la personne à vouloir explorer un nouveau milieu et à s’intéresser à une activité de travail, notamment en lien avec ses sensibilités (ex. : visiter un milieu en fin de journée pour limiter le bruit ambiant). Préciser si la personne connaissait déjà l’activité de travail et si elle avait bénéficié d’une exposition concrète avec une personne de confiance. Indiquer si le salaire est un élément motivationnel important pour la personne.</t>
        </r>
      </text>
    </comment>
    <comment ref="C15" authorId="0" shapeId="0" xr:uid="{00000000-0006-0000-0300-000009000000}">
      <text>
        <r>
          <rPr>
            <sz val="8"/>
            <color indexed="81"/>
            <rFont val="Tahoma"/>
            <family val="2"/>
          </rPr>
          <t xml:space="preserve">Inscrire au besoin les données et observations pertinentes recueillies lors des explorations avec l’usager. Mentionner si c’est la personne qui dit vouloir travailler ou si elle est influencée par son milieu (famille, ami). Décrire de quelle façon la personne démontre son intérêt (en posant/répondant à des questions, en s’investissant en temps dans une tâche, etc.). Décrire les caractéristiques (posture de travail, environnement ambiant, etc.) des activités de travail pour lesquelles la personne indique un intérêt marqué (ex. : thèmes ou sujets privilégiés travail répétitif, routine, horaire). Indiquer ce qui va mener la personne à vouloir explorer un nouveau milieu et à s’intéresser à une activité de travail, notamment en lien avec ses sensibilités (ex. : visiter un milieu en fin de journée pour limiter le bruit ambiant). Préciser si la personne connaissait déjà l’activité de travail et si elle avait bénéficié d’une exposition concrète avec une personne de confiance. Indiquer si le salaire est un élément motivationnel important pour la personne.
</t>
        </r>
      </text>
    </comment>
    <comment ref="B17" authorId="0" shapeId="0" xr:uid="{00000000-0006-0000-0300-00000A000000}">
      <text>
        <r>
          <rPr>
            <sz val="8"/>
            <color indexed="81"/>
            <rFont val="Tahoma"/>
            <family val="2"/>
          </rPr>
          <t>Personne démontrant de l’intérêt et de la curiosité à agir à titre d’observateur dans divers milieux de travail ou à consulter des vidéos de familiarisation d’activités de travail, et ce, en considérant le recours à ses outils. À ce moment, elle examine attentivement le travail des autres afin de mieux comprendre.</t>
        </r>
      </text>
    </comment>
    <comment ref="C18" authorId="0" shapeId="0" xr:uid="{00000000-0006-0000-0300-00000B000000}">
      <text>
        <r>
          <rPr>
            <sz val="8"/>
            <color indexed="81"/>
            <rFont val="Tahoma"/>
            <family val="2"/>
          </rPr>
          <t xml:space="preserve">La personne fait preuve d’une très grande motivation à explorer divers milieux et propose même de nouveaux milieux. Elle se mobilise à faire de l’observation dans divers milieux ou à visionner des vidéos, démontre une très grande ouverture et s’intéresse à l’activité de travail observée. 
</t>
        </r>
      </text>
    </comment>
    <comment ref="C19" authorId="0" shapeId="0" xr:uid="{00000000-0006-0000-0300-00000C000000}">
      <text>
        <r>
          <rPr>
            <sz val="8"/>
            <color indexed="81"/>
            <rFont val="Tahoma"/>
            <family val="2"/>
          </rPr>
          <t xml:space="preserve">La personne fait preuve de motivation à explorer divers milieux. Elle se mobilise, démontre de l’ouverture à faire de l’observation dans divers milieux ou à visionner des vidéos, et s’intéresse à l’activité de travail observée. </t>
        </r>
      </text>
    </comment>
    <comment ref="C20" authorId="0" shapeId="0" xr:uid="{00000000-0006-0000-0300-00000D000000}">
      <text>
        <r>
          <rPr>
            <sz val="8"/>
            <color indexed="81"/>
            <rFont val="Tahoma"/>
            <family val="2"/>
          </rPr>
          <t xml:space="preserve">La personne fait occasionnellement preuve de motivation à explorer divers milieux. Elle se mobilise, démontre de l’ouverture à faire de l’observation dans certains milieux ou à visionner des vidéos, et s’intéresse un peu à l’activité de travail observée. Elle a besoin d’encouragement et se démobilise facilement. </t>
        </r>
      </text>
    </comment>
    <comment ref="C21" authorId="0" shapeId="0" xr:uid="{00000000-0006-0000-0300-00000E000000}">
      <text>
        <r>
          <rPr>
            <sz val="8"/>
            <color indexed="81"/>
            <rFont val="Tahoma"/>
            <family val="2"/>
          </rPr>
          <t xml:space="preserve">La personne fait preuve de peu ou pas de motivation à explorer divers milieux. Elle ne se mobilise pas ou peu, ne démontre pas ou peu d’ouverture à faire de l’observation dans certains milieux ou à visionner des vidéos, et ne s’intéresse pas ou peu à l’activité de travail observée. </t>
        </r>
      </text>
    </comment>
    <comment ref="C22" authorId="1" shapeId="0" xr:uid="{00000000-0006-0000-0300-00000F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23" authorId="2" shapeId="0" xr:uid="{00000000-0006-0000-0300-000010000000}">
      <text>
        <r>
          <rPr>
            <sz val="8"/>
            <color indexed="81"/>
            <rFont val="Tahoma"/>
            <family val="2"/>
          </rPr>
          <t>Inscrire au besoin les données et observations pertinentes recueillies lors des explorations avec l’usager. Préciser si la personne expérimente ou observe uniquement. Indiquer quel milieu a été exploré et de quelle manière (ex. : visite, vidéo). Mentionner si la personne se mobilise en posant des questions et si elle s’intéresse aux tâches de l’entreprise. Faire ressortir les domaines d’intérêt de la personne selon ce qui a été relevé au préalable dans le continuum socio-professionnel. Préciser de quelle façon la personne préfère explorer de nouveaux milieux (ex : par les pairs, visite, vidéo). Décrire le contexte à mettre en place pour optimiser les visites (ex. : limiter les bruits, être accompagné, visiter en dehors des heures d’ouverture) et les outils de la personne.</t>
        </r>
      </text>
    </comment>
    <comment ref="C24" authorId="2" shapeId="0" xr:uid="{00000000-0006-0000-0300-000011000000}">
      <text>
        <r>
          <rPr>
            <sz val="8"/>
            <color indexed="81"/>
            <rFont val="Tahoma"/>
            <family val="2"/>
          </rPr>
          <t xml:space="preserve">Inscrire au besoin les données et observations pertinentes recueillies lors des explorations avec l’usager. Préciser si la personne expérimente ou observe uniquement. Indiquer quel milieu a été exploré et de quelle manière (ex. : visite, vidéo). Mentionner si la personne se mobilise en posant des questions et si elle s’intéresse aux tâches de l’entreprise. Faire ressortir les domaines d’intérêt de la personne selon ce qui a été relevé au préalable dans le continuum socio-professionnel. Préciser de quelle façon la personne préfère explorer de nouveaux milieux (ex : par les pairs, visite, vidéo). Décrire le contexte à mettre en place pour optimiser les visites (ex. : limiter les bruits, être accompagné, visiter en dehors des heures d’ouverture) et les outils de la personne.
</t>
        </r>
      </text>
    </comment>
    <comment ref="C25" authorId="2" shapeId="0" xr:uid="{00000000-0006-0000-0300-000012000000}">
      <text>
        <r>
          <rPr>
            <sz val="8"/>
            <color indexed="81"/>
            <rFont val="Tahoma"/>
            <family val="2"/>
          </rPr>
          <t xml:space="preserve">Inscrire au besoin les données et observations pertinentes recueillies lors des explorations avec l’usager. Préciser si la personne expérimente ou observe uniquement. Indiquer quel milieu a été exploré et de quelle manière (ex. : visite, vidéo). Mentionner si la personne se mobilise en posant des questions et si elle s’intéresse aux tâches de l’entreprise. Faire ressortir les domaines d’intérêt de la personne selon ce qui a été relevé au préalable dans le continuum socio-professionnel. Préciser de quelle façon la personne préfère explorer de nouveaux milieux (ex : par les pairs, visite, vidéo). Décrire le contexte à mettre en place pour optimiser les visites (ex. : limiter les bruits, être accompagné, visiter en dehors des heures d’ouverture) et les outils de la personne.
</t>
        </r>
      </text>
    </comment>
    <comment ref="B27" authorId="0" shapeId="0" xr:uid="{00000000-0006-0000-0300-000013000000}">
      <text>
        <r>
          <rPr>
            <sz val="8"/>
            <color indexed="81"/>
            <rFont val="Tahoma"/>
            <family val="2"/>
          </rPr>
          <t xml:space="preserve">Personne démontrant de l’intérêt et de la curiosité à explorer divers milieux en accomplissant les tâches associées au travail choisi, et ce, en considérant le recours à ses outils. 
</t>
        </r>
      </text>
    </comment>
    <comment ref="C28" authorId="0" shapeId="0" xr:uid="{00000000-0006-0000-0300-000014000000}">
      <text>
        <r>
          <rPr>
            <sz val="8"/>
            <color indexed="81"/>
            <rFont val="Tahoma"/>
            <family val="2"/>
          </rPr>
          <t xml:space="preserve">La personne fait preuve d’une très grande motivation à explorer divers milieux, en proposant même des milieux, et à accomplir les différentes tâches associées au travail choisi. Elle démontre une très grande ouverture et s'intéresse à l'activité. </t>
        </r>
      </text>
    </comment>
    <comment ref="C29" authorId="0" shapeId="0" xr:uid="{00000000-0006-0000-0300-000015000000}">
      <text>
        <r>
          <rPr>
            <sz val="8"/>
            <color indexed="81"/>
            <rFont val="Tahoma"/>
            <family val="2"/>
          </rPr>
          <t xml:space="preserve">La personne fait preuve de motivation à explorer divers milieux et à accomplir les différentes tâches associées au travail choisi. Elle démontre une certaine ouverture et s'intéresse à l'activité. </t>
        </r>
      </text>
    </comment>
    <comment ref="C30" authorId="0" shapeId="0" xr:uid="{00000000-0006-0000-0300-000016000000}">
      <text>
        <r>
          <rPr>
            <sz val="8"/>
            <color indexed="81"/>
            <rFont val="Tahoma"/>
            <family val="2"/>
          </rPr>
          <t xml:space="preserve">La personne fait occasionnellement preuve de motivation à explorer divers milieux et à accomplir les différentes tâches associées au travail choisi. Elle démontre un peu d’ouverture et s'intéresse légèrement à l'activité. Elle a besoin d'encouragement et se démobilise facilement. </t>
        </r>
      </text>
    </comment>
    <comment ref="C31" authorId="0" shapeId="0" xr:uid="{00000000-0006-0000-0300-000017000000}">
      <text>
        <r>
          <rPr>
            <sz val="8"/>
            <color indexed="81"/>
            <rFont val="Tahoma"/>
            <family val="2"/>
          </rPr>
          <t xml:space="preserve">La personne fait preuve de peu ou pas de motivation à explorer divers milieux et à accomplir les différentes tâches associées au travail choisi. Elle n'est pas ou peu disponible, ne démontre pas ou peu d'ouverture et ne s'intéresse pas ou peu à l'activité. Elle a besoin constamment d'encouragement et se démobilise pratiquement toujours. 
</t>
        </r>
      </text>
    </comment>
    <comment ref="C32" authorId="1" shapeId="0" xr:uid="{00000000-0006-0000-0300-000018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33" authorId="2" shapeId="0" xr:uid="{00000000-0006-0000-0300-000019000000}">
      <text>
        <r>
          <rPr>
            <sz val="8"/>
            <color indexed="81"/>
            <rFont val="Tahoma"/>
            <family val="2"/>
          </rPr>
          <t>Inscrire au besoin les données et observations pertinentes recueillies lors des explorations (visite active) avec l’usager. Préciser si la personne expérimente ou si elle observe uniquement. Décrire de quelle façon la personne démontre son intérêt (en posant/répondant à des questions, en s’investissant en temps, etc.). Indiquer s’il s’agit d’un milieu avec  une surabondance de stimulations (ex. : cafétéria),  une pression de performance (ex : tâches plus longues) ou  avec peu de stimulations environnantes (ex. : poste de travail isolé). Décrire les outils nécessaires pour aider la personne à se structurer dans la tâche et dans l’environnement. Indiquer si la personne avait déjà expérimenté les tâches à accomplir dans un milieu familier avant de les expérimenter dans le milieu de travail.</t>
        </r>
      </text>
    </comment>
    <comment ref="C34" authorId="2" shapeId="0" xr:uid="{00000000-0006-0000-0300-00001A000000}">
      <text>
        <r>
          <rPr>
            <sz val="8"/>
            <color indexed="81"/>
            <rFont val="Tahoma"/>
            <family val="2"/>
          </rPr>
          <t xml:space="preserve">Inscrire au besoin les données et observations pertinentes recueillies lors des explorations (visite active) avec l’usager. Préciser si la personne expérimente ou si elle observe uniquement. Décrire de quelle façon la personne démontre son intérêt (en posant/répondant à des questions, en s’investissant en temps, etc.). Indiquer s’il s’agit d’un milieu avec  une surabondance de stimulations (ex. : cafétéria),  une pression de performance (ex : tâches plus longues) ou  avec peu de stimulations environnantes (ex. : poste de travail isolé). Décrire les outils nécessaires pour aider la personne à se structurer dans la tâche et dans l’environnement. Indiquer si la personne avait déjà expérimenté les tâches à accomplir dans un milieu familier avant de les expérimenter dans le milieu de travail.
</t>
        </r>
      </text>
    </comment>
    <comment ref="C35" authorId="0" shapeId="0" xr:uid="{00000000-0006-0000-0300-00001B000000}">
      <text>
        <r>
          <rPr>
            <sz val="8"/>
            <color indexed="81"/>
            <rFont val="Tahoma"/>
            <family val="2"/>
          </rPr>
          <t xml:space="preserve">Inscrire au besoin les données et observations pertinentes recueillies lors des explorations (visite active) avec l’usager. Préciser si la personne expérimente ou si elle observe uniquement. Décrire de quelle façon la personne démontre son intérêt (en posant/répondant à des questions, en s’investissant en temps, etc.). Indiquer s’il s’agit d’un milieu avec  une surabondance de stimulations (ex. : cafétéria),  une pression de performance (ex : tâches plus longues) ou  avec peu de stimulations environnantes (ex. : poste de travail isolé). Décrire les outils nécessaires pour aider la personne à se structurer dans la tâche et dans l’environnement. Indiquer si la personne avait déjà expérimenté les tâches à accomplir dans un milieu familier avant de les expérimenter dans le milieu de travail.
</t>
        </r>
      </text>
    </comment>
    <comment ref="B37" authorId="0" shapeId="0" xr:uid="{00000000-0006-0000-0300-00001C000000}">
      <text>
        <r>
          <rPr>
            <sz val="8"/>
            <color indexed="81"/>
            <rFont val="Tahoma"/>
            <family val="2"/>
          </rPr>
          <t xml:space="preserve">La personne persévère et n'abandonne pas la tâche malgré les obstacles qu'elle peut rencontrer, considérant l’utilisation de ses outils au besoin. Elle démontre consciemment de la volonté à réussir sans se laisser décourager (donc ne pas confondre avec de la persévération). Elle mène à terme la tâche à réaliser.
</t>
        </r>
      </text>
    </comment>
    <comment ref="C38" authorId="0" shapeId="0" xr:uid="{00000000-0006-0000-0300-00001D000000}">
      <text>
        <r>
          <rPr>
            <sz val="8"/>
            <color indexed="81"/>
            <rFont val="Tahoma"/>
            <family val="2"/>
          </rPr>
          <t xml:space="preserve">La personne persévère pratiquement toujours et n'abandonne pas la tâche, malgré les obstacles qu'elle peut rencontrer. Elle démontre de la volonté à réussir sans se décourager. 
</t>
        </r>
      </text>
    </comment>
    <comment ref="C39" authorId="0" shapeId="0" xr:uid="{00000000-0006-0000-0300-00001E000000}">
      <text>
        <r>
          <rPr>
            <sz val="8"/>
            <color indexed="81"/>
            <rFont val="Tahoma"/>
            <family val="2"/>
          </rPr>
          <t xml:space="preserve">La personne persévère généralement et n'abandonne pas la tâche, malgré les obstacles qu'elle peut rencontrer. Elle démontre habituellement de la volonté à réussir, mais peut à l'occasion se décourager. </t>
        </r>
      </text>
    </comment>
    <comment ref="C40" authorId="0" shapeId="0" xr:uid="{00000000-0006-0000-0300-00001F000000}">
      <text>
        <r>
          <rPr>
            <sz val="8"/>
            <color indexed="81"/>
            <rFont val="Tahoma"/>
            <family val="2"/>
          </rPr>
          <t xml:space="preserve">La personne persévère occasionnellement, mais peut abandonner la tâche lorsqu'elle rencontre des obstacles. Elle peut avoir besoin d'encouragement ou de l'aide humaine pour ne pas se décourager lorsqu'elle rencontre certaines difficultés. </t>
        </r>
      </text>
    </comment>
    <comment ref="C41" authorId="0" shapeId="0" xr:uid="{00000000-0006-0000-0300-000020000000}">
      <text>
        <r>
          <rPr>
            <sz val="8"/>
            <color indexed="81"/>
            <rFont val="Tahoma"/>
            <family val="2"/>
          </rPr>
          <t xml:space="preserve">La personne abandonne souvent la tâche lorsqu'elle rencontre des obstacles. Elle a constamment besoin d'encouragement ou de l'aide humaine pour ne pas se décourager lorsqu'elle rencontre certaines difficultés. </t>
        </r>
      </text>
    </comment>
    <comment ref="C42" authorId="1" shapeId="0" xr:uid="{00000000-0006-0000-0300-000021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43" authorId="2" shapeId="0" xr:uid="{00000000-0006-0000-0300-000022000000}">
      <text>
        <r>
          <rPr>
            <sz val="8"/>
            <color indexed="81"/>
            <rFont val="Tahoma"/>
            <family val="2"/>
          </rPr>
          <t>Mentionner les tâches pour lesquelles la personne abandonne souvent lorsqu'elle rencontre des obstacles. Dans ces situations, préciser si elle a tendance à se dévaloriser ou se fâcher.  Décrire ce que l’intervenant fait pour soutenir la personne et ce qui a été mis en place pour l’aider à surmonter les obstacles. Inscrire les caractéristiques de l’environnement dans lequel la personne a été observée (bruit, odeurs, éclairage, textures, etc.). Indiquer s’il s’agit d’un milieu avec  une surabondance de stimulations (ex. : cafétéria) ou  peu de stimulations environnantes (ex. poste de travail isolé). Mentionner les facteurs liés au milieu et les contextes qui nuisent ou favorisent la persévérance (moment de la journée, luminosité, etc.). Préciser si les raisons de l’abandon sont associées à certaines sensibilités de la personne. Mentionner s’il y a présence de persévération face à un obstacle. Si oui, indiquer le niveau et le type d’aide humaine apporté à la personne et les outils qu’elle utilise.</t>
        </r>
      </text>
    </comment>
    <comment ref="C44" authorId="2" shapeId="0" xr:uid="{00000000-0006-0000-0300-000023000000}">
      <text>
        <r>
          <rPr>
            <sz val="8"/>
            <color indexed="81"/>
            <rFont val="Tahoma"/>
            <family val="2"/>
          </rPr>
          <t xml:space="preserve">Mentionner les tâches pour lesquelles la personne abandonne souvent lorsqu'elle rencontre des obstacles. Dans ces situations, préciser si elle a tendance à se dévaloriser ou se fâcher.  Décrire ce que l’intervenant fait pour soutenir la personne et ce qui a été mis en place pour l’aider à surmonter les obstacles. Inscrire les caractéristiques de l’environnement dans lequel la personne a été observée (bruit, odeurs, éclairage, textures, etc.). Indiquer s’il s’agit d’un milieu avec  une surabondance de stimulations (ex. : cafétéria) ou  peu de stimulations environnantes (ex. poste de travail isolé). Mentionner les facteurs liés au milieu et les contextes qui nuisent ou favorisent la persévérance (moment de la journée, luminosité, etc.). Préciser si les raisons de l’abandon sont associées à certaines sensibilités de la personne. Mentionner s’il y a présence de persévération face à un obstacle. Si oui, indiquer le niveau et le type d’aide humaine apporté à la personne et les outils qu’elle utilise.
</t>
        </r>
      </text>
    </comment>
    <comment ref="C45" authorId="0" shapeId="0" xr:uid="{00000000-0006-0000-0300-000024000000}">
      <text>
        <r>
          <rPr>
            <sz val="8"/>
            <color indexed="81"/>
            <rFont val="Tahoma"/>
            <family val="2"/>
          </rPr>
          <t>Mentionner les tâches pour lesquelles la personne abandonne souvent lorsqu'elle rencontre des obstacles. Dans ces situations, préciser si elle a tendance à se dévaloriser ou se fâcher.  Décrire ce que l’intervenant fait pour soutenir la personne et ce qui a été mis en place pour l’aider à surmonter les obstacles. Inscrire les caractéristiques de l’environnement dans lequel la personne a été observée (bruit, odeurs, éclairage, textures, etc.). Indiquer s’il s’agit d’un milieu avec  une surabondance de stimulations (ex. : cafétéria) ou  peu de stimulations environnantes (ex. poste de travail isolé). Mentionner les facteurs liés au milieu et les contextes qui nuisent ou favorisent la persévérance (moment de la journée, luminosité, etc.). Préciser si les raisons de l’abandon sont associées à certaines sensibilités de la personne. Mentionner s’il y a présence de persévération face à un obstacle. Si oui, indiquer le niveau et le type d’aide humaine apporté à la personne et les outils qu’elle utilise.</t>
        </r>
      </text>
    </comment>
    <comment ref="B47" authorId="0" shapeId="0" xr:uid="{00000000-0006-0000-0300-000025000000}">
      <text>
        <r>
          <rPr>
            <sz val="8"/>
            <color indexed="81"/>
            <rFont val="Tahoma"/>
            <family val="2"/>
          </rPr>
          <t xml:space="preserve">La personne démontre ou exprime de l’intérêt, de la volonté et de la curiosité pour apprendre de nouvelles tâches, considérant le recours à ses outils au besoin.
</t>
        </r>
      </text>
    </comment>
    <comment ref="C48" authorId="0" shapeId="0" xr:uid="{00000000-0006-0000-0300-000026000000}">
      <text>
        <r>
          <rPr>
            <sz val="8"/>
            <color indexed="81"/>
            <rFont val="Tahoma"/>
            <family val="2"/>
          </rPr>
          <t xml:space="preserve">La personne démontre ou exprime pratiquement toujours de la volonté et de la curiosité pour apprendre de nouvelles tâches. Elle pose des questions et demande à accomplir de nouvelles tâches. 
</t>
        </r>
      </text>
    </comment>
    <comment ref="C49" authorId="0" shapeId="0" xr:uid="{00000000-0006-0000-0300-000027000000}">
      <text>
        <r>
          <rPr>
            <sz val="8"/>
            <color indexed="81"/>
            <rFont val="Tahoma"/>
            <family val="2"/>
          </rPr>
          <t xml:space="preserve">La personne démontre ou exprime généralement de la volonté et une certaine curiosité pour apprendre de nouvelles tâches. Il peut lui arriver d’exprimer une question ou de demander d'accomplir de nouvelles tâches lorsque soutenue par une adaptation structurelle et visuelle (aide-mémoire illustré, adaptation du temps, de l’espace physique et visuel ou structuration de la tâche/activité).
</t>
        </r>
      </text>
    </comment>
    <comment ref="C50" authorId="0" shapeId="0" xr:uid="{00000000-0006-0000-0300-000028000000}">
      <text>
        <r>
          <rPr>
            <sz val="8"/>
            <color indexed="81"/>
            <rFont val="Tahoma"/>
            <family val="2"/>
          </rPr>
          <t xml:space="preserve">La personne démontre ou exprime à l'occasion de la volonté et de la curiosité pour apprendre de nouvelles tâches. Elle a besoin d'aide humaine ou d’une adaptation structurelle et visuelle lors d'un nouvel apprentissage et peut faire preuve de fermeture. </t>
        </r>
      </text>
    </comment>
    <comment ref="C51" authorId="0" shapeId="0" xr:uid="{00000000-0006-0000-0300-000029000000}">
      <text>
        <r>
          <rPr>
            <sz val="8"/>
            <color indexed="81"/>
            <rFont val="Tahoma"/>
            <family val="2"/>
          </rPr>
          <t xml:space="preserve">La personne démontre ou exprime peu ou pas du tout de volonté et de curiosité pour apprendre de nouvelles tâches. Elle a constamment besoin d’aide humaine lors d'un nouvel apprentissage et fait preuve d'une grande fermeture. Elle éprouve des difficultés face au changement et ce, même avec une adaptation structurelle et visuelle. </t>
        </r>
      </text>
    </comment>
    <comment ref="C52" authorId="1" shapeId="0" xr:uid="{00000000-0006-0000-0300-00002A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53" authorId="2" shapeId="0" xr:uid="{00000000-0006-0000-0300-00002B000000}">
      <text>
        <r>
          <rPr>
            <sz val="8"/>
            <color indexed="81"/>
            <rFont val="Tahoma"/>
            <family val="2"/>
          </rPr>
          <t>Inscrire le comportement et les besoins de la personne lors de l’apprentissage d'une nouvelle tâche. Mentionner si elle pose des questions pour bien exécuter son travail, si elle a exprimé vouloir faire une nouvelle tâche ou si elle a accepté une nouvelle tâche lorsqu’elle lui est présentée. Décrire de quelle façon la personne démontre son intérêt si cela ne se fait pas par le langage. Indiquer les besoins de la personne pour accomplir une nouvelle tâche, en précisant les outils dont elle a besoin, ceux qu’elle propose et ceux qu’elle utilise déjà. Mentionner si la personne semble consciente qu’elle peut exprimer d’elle-même son intérêt envers de nouvelles tâches ou si elle a besoin que l’on lui propose. Indiquer les raisons de sa fermeture envers une tâche, si celles-ci sont connues (ex. : présence d’intérêts restreints, besoin de temps/d’explications). Préciser si les changements de tâches font partie de la culture du milieu.</t>
        </r>
      </text>
    </comment>
    <comment ref="C54" authorId="2" shapeId="0" xr:uid="{00000000-0006-0000-0300-00002C000000}">
      <text>
        <r>
          <rPr>
            <sz val="8"/>
            <color indexed="81"/>
            <rFont val="Tahoma"/>
            <family val="2"/>
          </rPr>
          <t>Inscrire le comportement et les besoins de la personne lors de l’apprentissage d'une nouvelle tâche. Mentionner si elle pose des questions pour bien exécuter son travail, si elle a exprimé vouloir faire une nouvelle tâche ou si elle a accepté une nouvelle tâche lorsqu’elle lui est présentée. Décrire de quelle façon la personne démontre son intérêt si cela ne se fait pas par le langage. Indiquer les besoins de la personne pour accomplir une nouvelle tâche, en précisant les outils dont elle a besoin, ceux qu’elle propose et ceux qu’elle utilise déjà. Mentionner si la personne semble consciente qu’elle peut exprimer d’elle-même son intérêt envers de nouvelles tâches ou si elle a besoin que l’on lui propose. Indiquer les raisons de sa fermeture envers une tâche, si celles-ci sont connues (ex. : présence d’intérêts restreints, besoin de temps/d’explications). Préciser si les changements de tâches font partie de la culture du milieu.</t>
        </r>
      </text>
    </comment>
    <comment ref="C55" authorId="0" shapeId="0" xr:uid="{00000000-0006-0000-0300-00002D000000}">
      <text>
        <r>
          <rPr>
            <sz val="8"/>
            <color indexed="81"/>
            <rFont val="Tahoma"/>
            <family val="2"/>
          </rPr>
          <t>Inscrire le comportement et les besoins de la personne lors de l’apprentissage d'une nouvelle tâche. Mentionner si elle pose des questions pour bien exécuter son travail, si elle a exprimé vouloir faire une nouvelle tâche ou si elle a accepté une nouvelle tâche lorsqu’elle lui est présentée. Décrire de quelle façon la personne démontre son intérêt si cela ne se fait pas par le langage. Indiquer les besoins de la personne pour accomplir une nouvelle tâche, en précisant les outils dont elle a besoin, ceux qu’elle propose et ceux qu’elle utilise déjà. Mentionner si la personne semble consciente qu’elle peut exprimer d’elle-même son intérêt envers de nouvelles tâches ou si elle a besoin que l’on lui propose. Indiquer les raisons de sa fermeture envers une tâche, si celles-ci sont connues (ex. : présence d’intérêts restreints, besoin de temps/d’explications). Préciser si les changements de tâches font partie de la culture du milieu.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Genevieve Paquette</author>
    <author>Frederic Dumont</author>
    <author>Forest-Dubuc Jean-Philippe</author>
  </authors>
  <commentList>
    <comment ref="B7" authorId="0" shapeId="0" xr:uid="{00000000-0006-0000-0400-000001000000}">
      <text>
        <r>
          <rPr>
            <sz val="8"/>
            <color indexed="81"/>
            <rFont val="Tahoma"/>
            <family val="2"/>
          </rPr>
          <t xml:space="preserve">En considérant le recours à ses outils, la personne est présente soit à son poste de travail et/ou dans son milieu de travail.
</t>
        </r>
      </text>
    </comment>
    <comment ref="C8" authorId="0" shapeId="0" xr:uid="{00000000-0006-0000-0400-000002000000}">
      <text>
        <r>
          <rPr>
            <sz val="8"/>
            <color indexed="81"/>
            <rFont val="Tahoma"/>
            <family val="2"/>
          </rPr>
          <t xml:space="preserve">La personne est présente dans son milieu de travail et à son poste de travail au moins 9 fois sur 10. </t>
        </r>
      </text>
    </comment>
    <comment ref="C9" authorId="0" shapeId="0" xr:uid="{00000000-0006-0000-0400-000003000000}">
      <text>
        <r>
          <rPr>
            <sz val="8"/>
            <color indexed="81"/>
            <rFont val="Tahoma"/>
            <family val="2"/>
          </rPr>
          <t xml:space="preserve">La personne est présente dans son milieu de travail et à son poste de travail entre 6 à 8 fois sur 10.
</t>
        </r>
      </text>
    </comment>
    <comment ref="C10" authorId="0" shapeId="0" xr:uid="{00000000-0006-0000-0400-000004000000}">
      <text>
        <r>
          <rPr>
            <sz val="8"/>
            <color indexed="81"/>
            <rFont val="Tahoma"/>
            <family val="2"/>
          </rPr>
          <t xml:space="preserve">La personne est présente dans son milieu de travail et à son poste de travail entre 3 à 5 fois sur 10.
</t>
        </r>
      </text>
    </comment>
    <comment ref="C11" authorId="0" shapeId="0" xr:uid="{00000000-0006-0000-0400-000005000000}">
      <text>
        <r>
          <rPr>
            <sz val="8"/>
            <color indexed="81"/>
            <rFont val="Tahoma"/>
            <family val="2"/>
          </rPr>
          <t>La personne est présente dans son milieu de travail et à son poste de travail moins de 2 fois sur 10.</t>
        </r>
      </text>
    </comment>
    <comment ref="C12" authorId="1" shapeId="0" xr:uid="{00000000-0006-0000-0400-000006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13" authorId="2" shapeId="0" xr:uid="{00000000-0006-0000-0400-000007000000}">
      <text>
        <r>
          <rPr>
            <sz val="8"/>
            <color indexed="81"/>
            <rFont val="Tahoma"/>
            <family val="2"/>
          </rPr>
          <t>Préciser à quel endroit l'usager n'est pas présent à son travail. Par exemple : il est toujours présent dans son milieu de travail, mais n'est pas souvent à son poste de travail. Indiquer la fréquence et le moment où les absences surviennent. Mentionner les raisons pour lesquelles la personne s’absente et si celles-ci sont valables. Préciser si la personne avise lorsqu’elle va s’absenter. Décrire ce que la personne fait lorsqu’elle n’est pas à son poste de travail et les actions posées au lieu d’accomplir la tâche (ex. : la personne va fréquemment à la salle de bain). Mentionner s’il y a des routines ou rituels qui lui prennent beaucoup de temps et qui influencent son assiduité (ex. : rituel pour l’habillement). Indiquer les outils mis en place pour soutenir la personne et l’efficacité de ces moyens.</t>
        </r>
      </text>
    </comment>
    <comment ref="C14" authorId="2" shapeId="0" xr:uid="{00000000-0006-0000-0400-000008000000}">
      <text>
        <r>
          <rPr>
            <sz val="8"/>
            <color indexed="81"/>
            <rFont val="Tahoma"/>
            <family val="2"/>
          </rPr>
          <t>Préciser à quel endroit l'usager n'est pas présent à son travail. Par exemple : il est toujours présent dans son milieu de travail, mais n'est pas souvent à son poste de travail. Indiquer la fréquence et le moment où les absences surviennent. Mentionner les raisons pour lesquelles la personne s’absente et si celles-ci sont valables. Préciser si la personne avise lorsqu’elle va s’absenter. Décrire ce que la personne fait lorsqu’elle n’est pas à son poste de travail et les actions posées au lieu d’accomplir la tâche (ex. : la personne va fréquemment à la salle de bain). Mentionner s’il y a des routines ou rituels qui lui prennent beaucoup de temps et qui influencent son assiduité (ex. : rituel pour l’habillement). Indiquer les outils mis en place pour soutenir la personne et l’efficacité de ces moyens.</t>
        </r>
      </text>
    </comment>
    <comment ref="C15" authorId="0" shapeId="0" xr:uid="{00000000-0006-0000-0400-000009000000}">
      <text>
        <r>
          <rPr>
            <sz val="8"/>
            <color indexed="81"/>
            <rFont val="Tahoma"/>
            <family val="2"/>
          </rPr>
          <t xml:space="preserve">Préciser à quel endroit l'usager n'est pas présent à son travail. Par exemple : il est toujours présent dans son milieu de travail, mais n'est pas souvent à son poste de travail. Indiquer la fréquence et le moment où les absences surviennent. Mentionner les raisons pour lesquelles la personne s’absente et si celles-ci sont valables. Préciser si la personne avise lorsqu’elle va s’absenter. Décrire ce que la personne fait lorsqu’elle n’est pas à son poste de travail et les actions posées au lieu d’accomplir la tâche (ex. : la personne va fréquemment à la salle de bain). Mentionner s’il y a des routines ou rituels qui lui prennent beaucoup de temps et qui influencent son assiduité (ex. : rituel pour l’habillement). Indiquer les outils mis en place pour soutenir la personne et l’efficacité de ces moyens.
</t>
        </r>
      </text>
    </comment>
    <comment ref="B17" authorId="0" shapeId="0" xr:uid="{00000000-0006-0000-0400-00000A000000}">
      <text>
        <r>
          <rPr>
            <sz val="8"/>
            <color indexed="81"/>
            <rFont val="Tahoma"/>
            <family val="2"/>
          </rPr>
          <t xml:space="preserve">En ayant recours à ses outils au besoin, la personne fait preuve de ponctualité en respectant toujours les heures d'arrivée et de départ. 
</t>
        </r>
      </text>
    </comment>
    <comment ref="C18" authorId="0" shapeId="0" xr:uid="{00000000-0006-0000-0400-00000B000000}">
      <text>
        <r>
          <rPr>
            <sz val="8"/>
            <color indexed="81"/>
            <rFont val="Tahoma"/>
            <family val="2"/>
          </rPr>
          <t>La personne fait pratiquement toujours preuve d'assiduité en respectant les heures d'arrivée et de départ (9 fois sur 10).</t>
        </r>
      </text>
    </comment>
    <comment ref="C19" authorId="0" shapeId="0" xr:uid="{00000000-0006-0000-0400-00000C000000}">
      <text>
        <r>
          <rPr>
            <sz val="8"/>
            <color indexed="81"/>
            <rFont val="Tahoma"/>
            <family val="2"/>
          </rPr>
          <t xml:space="preserve">La personne fait habituellement preuve de ponctualité en respectant les heures d'arrivée et de départ (entre 6 à 8 fois sur 10). Il peut lui arriver de ne pas être à l'heure ou de quitter le travail avant le temps prévu. </t>
        </r>
      </text>
    </comment>
    <comment ref="C20" authorId="0" shapeId="0" xr:uid="{00000000-0006-0000-0400-00000D000000}">
      <text>
        <r>
          <rPr>
            <sz val="8"/>
            <color indexed="81"/>
            <rFont val="Tahoma"/>
            <family val="2"/>
          </rPr>
          <t xml:space="preserve">La personne fait occasionnellement preuve de ponctualité en respectant les heures d'arrivée et de départ (entre 3 à 5 fois sur 10). Il lui arrive souvent de ne pas être à l'heure ou de quitter le travail avant le temps prévu. </t>
        </r>
      </text>
    </comment>
    <comment ref="C21" authorId="0" shapeId="0" xr:uid="{00000000-0006-0000-0400-00000E000000}">
      <text>
        <r>
          <rPr>
            <sz val="8"/>
            <color indexed="81"/>
            <rFont val="Tahoma"/>
            <family val="2"/>
          </rPr>
          <t xml:space="preserve">La personne ne fait presque jamais preuve de ponctualité en respectant les heures d'arrivée et de départ (de 0 à 2 fois sur 10). Il lui arrive constamment de ne pas être à l'heure ou de quitter le travail avant le temps prévu. </t>
        </r>
      </text>
    </comment>
    <comment ref="C22" authorId="1" shapeId="0" xr:uid="{00000000-0006-0000-0400-00000F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23" authorId="2" shapeId="0" xr:uid="{00000000-0006-0000-0400-000010000000}">
      <text>
        <r>
          <rPr>
            <sz val="8"/>
            <color indexed="81"/>
            <rFont val="Tahoma"/>
            <family val="2"/>
          </rPr>
          <t>S’agit-il d’un  horaire routinier (toujours les mêmes jours et moments de la journée) ou  horaire variable ? Préciser le moment où elle ne respecte pas son horaire (heures d'arrivée ou de départ), de même que les éléments du contexte qui influencent l’arrivée et le départ de la personne au travail (ex. : arrive plus tôt pour éviter des embouteillages). Mentionner les raisons, si elles sont connues, ou les hypothèses qui expliquent la situation (ex. : il se déplace en transport adapté ou en transport en commun, ce qui lui occasionne des retards). Préciser la fréquence (ex. : plusieurs fois par semaine) et la régularité (ex. : chaque lundi) des difficultés à respecter l’horaire. Préciser si la personne gère son horaire de façon autonome ou si cela est encadré. Indiquer si des outils ont été mis en place et les décrire.</t>
        </r>
      </text>
    </comment>
    <comment ref="C24" authorId="2" shapeId="0" xr:uid="{00000000-0006-0000-0400-000011000000}">
      <text>
        <r>
          <rPr>
            <sz val="8"/>
            <color indexed="81"/>
            <rFont val="Tahoma"/>
            <family val="2"/>
          </rPr>
          <t xml:space="preserve">S’agit-il d’un  horaire routinier (toujours les mêmes jours et moments de la journée) ou  horaire variable ? Préciser le moment où elle ne respecte pas son horaire (heures d'arrivée ou de départ), de même que les éléments du contexte qui influencent l’arrivée et le départ de la personne au travail (ex. : arrive plus tôt pour éviter des embouteillages). Mentionner les raisons, si elles sont connues, ou les hypothèses qui expliquent la situation (ex. : il se déplace en transport adapté ou en transport en commun, ce qui lui occasionne des retards). Préciser la fréquence (ex. : plusieurs fois par semaine) et la régularité (ex. : chaque lundi) des difficultés à respecter l’horaire. Préciser si la personne gère son horaire de façon autonome ou si cela est encadré. Indiquer si des outils ont été mis en place et les décrire.
</t>
        </r>
      </text>
    </comment>
    <comment ref="C25" authorId="0" shapeId="0" xr:uid="{00000000-0006-0000-0400-000012000000}">
      <text>
        <r>
          <rPr>
            <sz val="8"/>
            <color indexed="81"/>
            <rFont val="Tahoma"/>
            <family val="2"/>
          </rPr>
          <t>S’agit-il d’un  horaire routinier (toujours les mêmes jours et moments de la journée) ou  horaire variable ? Préciser le moment où elle ne respecte pas son horaire (heures d'arrivée ou de départ), de même que les éléments du contexte qui influencent l’arrivée et le départ de la personne au travail (ex. : arrive plus tôt pour éviter des embouteillages). Mentionner les raisons, si elles sont connues, ou les hypothèses qui expliquent la situation (ex. : il se déplace en transport adapté ou en transport en commun, ce qui lui occasionne des retards). Préciser la fréquence (ex. : plusieurs fois par semaine) et la régularité (ex. : chaque lundi) des difficultés à respecter l’horaire. Préciser si la personne gère son horaire de façon autonome ou si cela est encadré. Indiquer si des outils ont été mis en place et les décrire.</t>
        </r>
      </text>
    </comment>
    <comment ref="B27" authorId="0" shapeId="0" xr:uid="{00000000-0006-0000-0400-000013000000}">
      <text>
        <r>
          <rPr>
            <sz val="8"/>
            <color indexed="81"/>
            <rFont val="Tahoma"/>
            <family val="2"/>
          </rPr>
          <t>En considérant l’emploi de ses outils au besoin, la personne respecte toujours le temps alloué pour les pauses et les repas.</t>
        </r>
      </text>
    </comment>
    <comment ref="C28" authorId="0" shapeId="0" xr:uid="{00000000-0006-0000-0400-000014000000}">
      <text>
        <r>
          <rPr>
            <sz val="8"/>
            <color indexed="81"/>
            <rFont val="Tahoma"/>
            <family val="2"/>
          </rPr>
          <t>La personne respecte pratiquement toujours le temps alloué pour les pauses et les repas (9 fois sur 10).</t>
        </r>
      </text>
    </comment>
    <comment ref="C29" authorId="0" shapeId="0" xr:uid="{00000000-0006-0000-0400-000015000000}">
      <text>
        <r>
          <rPr>
            <sz val="8"/>
            <color indexed="81"/>
            <rFont val="Tahoma"/>
            <family val="2"/>
          </rPr>
          <t>La personne respecte habituellement le temps alloué pour les pauses et les repas (6 à 8 fois sur 10).</t>
        </r>
      </text>
    </comment>
    <comment ref="C30" authorId="0" shapeId="0" xr:uid="{00000000-0006-0000-0400-000016000000}">
      <text>
        <r>
          <rPr>
            <sz val="8"/>
            <color indexed="81"/>
            <rFont val="Tahoma"/>
            <family val="2"/>
          </rPr>
          <t>La personne respecte occasionnellement le temps alloué pour les pauses et les repas (3 à 5 fois sur 10).</t>
        </r>
      </text>
    </comment>
    <comment ref="C31" authorId="0" shapeId="0" xr:uid="{00000000-0006-0000-0400-000017000000}">
      <text>
        <r>
          <rPr>
            <sz val="8"/>
            <color indexed="81"/>
            <rFont val="Tahoma"/>
            <family val="2"/>
          </rPr>
          <t xml:space="preserve">La personne ne respecte pratiquement jamais le temps alloué pour les pauses et les repas (moins de 2 fois sur 10).
</t>
        </r>
      </text>
    </comment>
    <comment ref="C32" authorId="1" shapeId="0" xr:uid="{00000000-0006-0000-0400-000018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33" authorId="2" shapeId="0" xr:uid="{00000000-0006-0000-0400-000019000000}">
      <text>
        <r>
          <rPr>
            <sz val="8"/>
            <color indexed="81"/>
            <rFont val="Tahoma"/>
            <family val="2"/>
          </rPr>
          <t>Préciser à quel moment (pauses et/ou dîner) la personne ne respecte pas le temps alloué. Indiquer le temps supplémentaire que la personne prend lors de sa pause ou du dîner. Y a-t-il des raisons expliquant la situation? Par exemple, elle s'alimente très lentement, ce qui l'empêche de respecter son horaire, ses périodes de pause ne correspondent pas avec celles de ses collègues, etc. Préciser les exigences du milieu (ex. : l’employé gère lui-même ses pauses) et les moyens mis en place pour encadrer les temps de pauses (ex. : cloche, alarme, aide visuel). Décrire le cadre mis en place pour accompagner la personne dans sa compréhension de ce qu’est une pause. Expliquer les raisons ou hypothèses pour lesquelles la personne ne respecte pas les temps de pauses. Indiquer le temps supplémentaire pris, ou au contraire, le temps que la personne ne prend pas aux pauses ou au dîner, ainsi que les moments de la journée où cela se produit. Le cas échéant, indiquer les moyens qui l’aideraient à terminer sa pause et à retourner au travail.</t>
        </r>
      </text>
    </comment>
    <comment ref="C34" authorId="2" shapeId="0" xr:uid="{00000000-0006-0000-0400-00001A000000}">
      <text>
        <r>
          <rPr>
            <sz val="8"/>
            <color indexed="81"/>
            <rFont val="Tahoma"/>
            <family val="2"/>
          </rPr>
          <t>Préciser à quel moment (pauses et/ou dîner) la personne ne respecte pas le temps alloué. Indiquer le temps supplémentaire que la personne prend lors de sa pause ou du dîner. Y a-t-il des raisons expliquant la situation? Par exemple, elle s'alimente très lentement, ce qui l'empêche de respecter son horaire, ses périodes de pause ne correspondent pas avec celles de ses collègues, etc. Préciser les exigences du milieu (ex. : l’employé gère lui-même ses pauses) et les moyens mis en place pour encadrer les temps de pauses (ex. : cloche, alarme, aide visuel). Décrire le cadre mis en place pour accompagner la personne dans sa compréhension de ce qu’est une pause. Expliquer les raisons ou hypothèses pour lesquelles la personne ne respecte pas les temps de pauses. Indiquer le temps supplémentaire pris, ou au contraire, le temps que la personne ne prend pas aux pauses ou au dîner, ainsi que les moments de la journée où cela se produit. Le cas échéant, indiquer les moyens qui l’aideraient à terminer sa pause et à retourner au travail.</t>
        </r>
      </text>
    </comment>
    <comment ref="C35" authorId="0" shapeId="0" xr:uid="{00000000-0006-0000-0400-00001B000000}">
      <text>
        <r>
          <rPr>
            <sz val="8"/>
            <color indexed="81"/>
            <rFont val="Tahoma"/>
            <family val="2"/>
          </rPr>
          <t xml:space="preserve">Préciser à quel moment (pauses et/ou dîner) la personne ne respecte pas le temps alloué. Indiquer le temps supplémentaire que la personne prend lors de sa pause ou du dîner. Y a-t-il des raisons expliquant la situation? Par exemple, elle s'alimente très lentement, ce qui l'empêche de respecter son horaire, ses périodes de pause ne correspondent pas avec celles de ses collègues, etc. Préciser les exigences du milieu (ex. : l’employé gère lui-même ses pauses) et les moyens mis en place pour encadrer les temps de pauses (ex. : cloche, alarme, aide visuel). Décrire le cadre mis en place pour accompagner la personne dans sa compréhension de ce qu’est une pause. Expliquer les raisons ou hypothèses pour lesquelles la personne ne respecte pas les temps de pauses. Indiquer le temps supplémentaire pris, ou au contraire, le temps que la personne ne prend pas aux pauses ou au dîner, ainsi que les moments de la journée où cela se produit. Le cas échéant, indiquer les moyens qui l’aideraient à terminer sa pause et à retourner au travail.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Genevieve Paquette</author>
    <author>Frederic Dumont</author>
    <author>Forest-Dubuc Jean-Philippe</author>
  </authors>
  <commentList>
    <comment ref="B7" authorId="0" shapeId="0" xr:uid="{00000000-0006-0000-0500-000001000000}">
      <text>
        <r>
          <rPr>
            <sz val="8"/>
            <color indexed="81"/>
            <rFont val="Tahoma"/>
            <family val="2"/>
          </rPr>
          <t>Elle réagit aux demandes (fait valoir son point, en répondant à la personne et à la directive, etc.) lorsque son employeur, son superviseur ou bien ses collègues en expriment une, en ayant recours à ses outils au besoin.</t>
        </r>
      </text>
    </comment>
    <comment ref="C8" authorId="0" shapeId="0" xr:uid="{00000000-0006-0000-0500-000002000000}">
      <text>
        <r>
          <rPr>
            <sz val="8"/>
            <color indexed="81"/>
            <rFont val="Tahoma"/>
            <family val="2"/>
          </rPr>
          <t xml:space="preserve">La personne fait pratiquement toujours ce qui est demandé lorsque son employeur, son superviseur ou bien ses collègues expriment une demande. 
</t>
        </r>
      </text>
    </comment>
    <comment ref="C9" authorId="0" shapeId="0" xr:uid="{00000000-0006-0000-0500-000003000000}">
      <text>
        <r>
          <rPr>
            <sz val="8"/>
            <color indexed="81"/>
            <rFont val="Tahoma"/>
            <family val="2"/>
          </rPr>
          <t xml:space="preserve">La personne fait habituellement ce qui est demandé lorsque son employeur, son superviseur ou bien ses collègues expriment une demande. Il peut lui arriver d’avoir besoin de l’aide humaine pour répondre à la demande.
</t>
        </r>
      </text>
    </comment>
    <comment ref="C10" authorId="0" shapeId="0" xr:uid="{00000000-0006-0000-0500-000004000000}">
      <text>
        <r>
          <rPr>
            <sz val="8"/>
            <color indexed="81"/>
            <rFont val="Tahoma"/>
            <family val="2"/>
          </rPr>
          <t>La personne fait parfois ce qui est demandé lorsque son employeur, son superviseur ou bien ses collègues expriment une demande. Il lui arrive souvent d’avoir besoin de l’aide humaine pour répondre à la demande.</t>
        </r>
      </text>
    </comment>
    <comment ref="C11" authorId="0" shapeId="0" xr:uid="{00000000-0006-0000-0500-000005000000}">
      <text>
        <r>
          <rPr>
            <sz val="8"/>
            <color indexed="81"/>
            <rFont val="Tahoma"/>
            <family val="2"/>
          </rPr>
          <t xml:space="preserve">La personne est incapable de faire ce qui est demandé lorsque son employeur, son superviseur ou bien ses collègues expriment une demande. Il lui arrive constamment d’avoir besoin de l’aide humaine pour répondre à la demande (s'y oppose, ne répond pas à la directive, devient agité ou en colère, etc.). 
</t>
        </r>
      </text>
    </comment>
    <comment ref="C12" authorId="1" shapeId="0" xr:uid="{00000000-0006-0000-0500-000006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13" authorId="2" shapeId="0" xr:uid="{00000000-0006-0000-0500-000007000000}">
      <text>
        <r>
          <rPr>
            <sz val="8"/>
            <color indexed="81"/>
            <rFont val="Tahoma"/>
            <family val="2"/>
          </rPr>
          <t>Décrire le contexte entourant les demandes qui sont faites à la personne. Mentionner, s'il y a lieu, les demandes qui font réagir la personne et quels sont les comportements qu'elle adopte.  S’il y a lieu, indiquer si la personne réagit davantage aux demandes adressées par une personne en particulier et si les réactions problématiques touchent surtout certains types de demandes (ex. : demandes qui manquent de clarté, demandes qui sont incomprises). Indiquer le type de soutien (aide humaine ou outils) à offrir à la personne, la fréquence et les moments. Préciser si la personne est en mesure de s’opposer aux demandes qu’elle juge inadéquates ou avec lesquelles elle est inconfortable et décrire de quelle façon elle s’y prend.</t>
        </r>
      </text>
    </comment>
    <comment ref="C14" authorId="2" shapeId="0" xr:uid="{00000000-0006-0000-0500-000008000000}">
      <text>
        <r>
          <rPr>
            <sz val="8"/>
            <color indexed="81"/>
            <rFont val="Tahoma"/>
            <family val="2"/>
          </rPr>
          <t xml:space="preserve">Décrire le contexte entourant les demandes qui sont faites à la personne. Mentionner, s'il y a lieu, les demandes qui font réagir la personne et quels sont les comportements qu'elle adopte.  S’il y a lieu, indiquer si la personne réagit davantage aux demandes adressées par une personne en particulier et si les réactions problématiques touchent surtout certains types de demandes (ex. : demandes qui manquent de clarté, demandes qui sont incomprises). Indiquer le type de soutien (aide humaine ou outils) à offrir à la personne, la fréquence et les moments. Préciser si la personne est en mesure de s’opposer aux demandes qu’elle juge inadéquates ou avec lesquelles elle est inconfortable et décrire de quelle façon elle s’y prend.
</t>
        </r>
      </text>
    </comment>
    <comment ref="C15" authorId="0" shapeId="0" xr:uid="{00000000-0006-0000-0500-000009000000}">
      <text>
        <r>
          <rPr>
            <sz val="8"/>
            <color indexed="81"/>
            <rFont val="Tahoma"/>
            <family val="2"/>
          </rPr>
          <t xml:space="preserve">Décrire le contexte entourant les demandes qui sont faites à la personne. Mentionner, s'il y a lieu, les demandes qui font réagir la personne et quels sont les comportements qu'elle adopte.  S’il y a lieu, indiquer si la personne réagit davantage aux demandes adressées par une personne en particulier et si les réactions problématiques touchent surtout certains types de demandes (ex. : demandes qui manquent de clarté, demandes qui sont incomprises). Indiquer le type de soutien (aide humaine ou outils) à offrir à la personne, la fréquence et les moments. Préciser si la personne est en mesure de s’opposer aux demandes qu’elle juge inadéquates ou avec lesquelles elle est inconfortable et décrire de quelle façon elle s’y prend.
</t>
        </r>
      </text>
    </comment>
    <comment ref="B17" authorId="0" shapeId="0" xr:uid="{00000000-0006-0000-0500-00000A000000}">
      <text>
        <r>
          <rPr>
            <sz val="8"/>
            <color indexed="81"/>
            <rFont val="Tahoma"/>
            <family val="2"/>
          </rPr>
          <t xml:space="preserve">En considérant le recours à ses outils, la personne maintient une distance sociale conforme aux attentes du milieu avec les autres à son travail et évite toute familiarité ou intimité avec eux. Elle respecte une distance physique raisonnable lorsqu'elle interagit avec les autres. C'est-à-dire, elle ne se tient pas trop près des gens ou au contraire, ne s’isole pas en maintenant une trop grande distance. </t>
        </r>
      </text>
    </comment>
    <comment ref="C18" authorId="0" shapeId="0" xr:uid="{00000000-0006-0000-0500-00000B000000}">
      <text>
        <r>
          <rPr>
            <sz val="8"/>
            <color indexed="81"/>
            <rFont val="Tahoma"/>
            <family val="2"/>
          </rPr>
          <t xml:space="preserve">La personne maintient pratiquement toujours une distance sociale conforme aux attentes du milieu avec les autres à son travail et n'est pas trop familière ou intime avec eux. 
</t>
        </r>
      </text>
    </comment>
    <comment ref="C19" authorId="0" shapeId="0" xr:uid="{00000000-0006-0000-0500-00000C000000}">
      <text>
        <r>
          <rPr>
            <sz val="8"/>
            <color indexed="81"/>
            <rFont val="Tahoma"/>
            <family val="2"/>
          </rPr>
          <t xml:space="preserve">La personne maintient habituellement une distance sociale conforme aux attentes du milieu avec les autres à son travail et n'est pas trop familière ou intime avec eux. Il peut lui arriver d’avoir besoin de l'aide humaine pour respecter les distances sociales avec les autres (elle se tient parfois trop près des gens ou encore s’isole, refuse de participer ou reste trop loin). 
</t>
        </r>
      </text>
    </comment>
    <comment ref="C20" authorId="0" shapeId="0" xr:uid="{00000000-0006-0000-0500-00000D000000}">
      <text>
        <r>
          <rPr>
            <sz val="8"/>
            <color indexed="81"/>
            <rFont val="Tahoma"/>
            <family val="2"/>
          </rPr>
          <t xml:space="preserve">La personne maintient occasionnellement une distance sociale conforme aux attentes du milieu avec les autres à son travail et n'est pas trop familière ou intime avec eux. Elle a souvent besoin de l'aide humaine pour respecter les distances sociales avec les autres (elle se tient souvent trop près des gens ou encore ou s’éloigne de façon exagérée). </t>
        </r>
      </text>
    </comment>
    <comment ref="C21" authorId="0" shapeId="0" xr:uid="{00000000-0006-0000-0500-00000E000000}">
      <text>
        <r>
          <rPr>
            <sz val="8"/>
            <color indexed="81"/>
            <rFont val="Tahoma"/>
            <family val="2"/>
          </rPr>
          <t>La personne ne maintient jamais une distance sociale conforme aux attentes du milieu avec les autres à son travail. Elle a constamment besoin de l'aide humaine pour respecter les distances sociales avec les autres (elle se tient trop près des gens ou au contraire, elle s’éloigne de façon exagérée) et ne pas être trop familière ou intime avec eux, ou l’inverse.</t>
        </r>
      </text>
    </comment>
    <comment ref="C22" authorId="1" shapeId="0" xr:uid="{00000000-0006-0000-0500-00000F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23" authorId="2" shapeId="0" xr:uid="{00000000-0006-0000-0500-000010000000}">
      <text>
        <r>
          <rPr>
            <sz val="8"/>
            <color indexed="81"/>
            <rFont val="Tahoma"/>
            <family val="2"/>
          </rPr>
          <t>S'il y a lieu, inscrire avec quelle personne elle a de la difficulté à respecter les distances avec les autres. Est-ce que c’est quelqu’un qui réagit bien ? Vérifier si, concrètement, il y a un enjeu réel sur le plan de la distance sociale et indiquer si la personne demeure fonctionnelle dans ses tâches. Si la personne se tient à une distance exagérée, décrire l’impact réel dans la réalisation de son travail. Préciser pourquoi la personne s’isole et les éléments du contexte qui ont pu influencer ce comportement, s’ils sont connus (ex. : trop de lumière dans la pièce). Indiquer si la personne tolère la proximité ou si cela ne la dérange pas vraiment. Mentionner s’il peut y avoir des réactions tardives à la suite d’une trop grande proximité. Lorsqu’il est approprié de respecter une certaine distance sociale, préciser si la distance maintenue est conforme. Préciser si des outils sont utilisés par la personne pour l’aider à respecter la distance sociale.</t>
        </r>
      </text>
    </comment>
    <comment ref="C24" authorId="2" shapeId="0" xr:uid="{00000000-0006-0000-0500-000011000000}">
      <text>
        <r>
          <rPr>
            <sz val="8"/>
            <color indexed="81"/>
            <rFont val="Tahoma"/>
            <family val="2"/>
          </rPr>
          <t xml:space="preserve">S'il y a lieu, inscrire avec quelle personne elle a de la difficulté à respecter les distances avec les autres. Est-ce que c’est quelqu’un qui réagit bien ? Vérifier si, concrètement, il y a un enjeu réel sur le plan de la distance sociale et indiquer si la personne demeure fonctionnelle dans ses tâches. Si la personne se tient à une distance exagérée, décrire l’impact réel dans la réalisation de son travail. Préciser pourquoi la personne s’isole et les éléments du contexte qui ont pu influencer ce comportement, s’ils sont connus (ex. : trop de lumière dans la pièce). Indiquer si la personne tolère la proximité ou si cela ne la dérange pas vraiment. Mentionner s’il peut y avoir des réactions tardives à la suite d’une trop grande proximité. Lorsqu’il est approprié de respecter une certaine distance sociale, préciser si la distance maintenue est conforme. Préciser si des outils sont utilisés par la personne pour l’aider à respecter la distance sociale.
</t>
        </r>
      </text>
    </comment>
    <comment ref="C25" authorId="0" shapeId="0" xr:uid="{00000000-0006-0000-0500-000012000000}">
      <text>
        <r>
          <rPr>
            <sz val="8"/>
            <color indexed="81"/>
            <rFont val="Tahoma"/>
            <family val="2"/>
          </rPr>
          <t>S'il y a lieu, inscrire avec quelle personne elle a de la difficulté à respecter les distances avec les autres. Est-ce que c’est quelqu’un qui réagit bien ? Vérifier si, concrètement, il y a un enjeu réel sur le plan de la distance sociale et indiquer si la personne demeure fonctionnelle dans ses tâches. Si la personne se tient à une distance exagérée, décrire l’impact réel dans la réalisation de son travail. Préciser pourquoi la personne s’isole et les éléments du contexte qui ont pu influencer ce comportement, s’ils sont connus (ex. : trop de lumière dans la pièce). Indiquer si la personne tolère la proximité ou si cela ne la dérange pas vraiment. Mentionner s’il peut y avoir des réactions tardives à la suite d’une trop grande proximité. Lorsqu’il est approprié de respecter une certaine distance sociale, préciser si la distance maintenue est conforme. Préciser si des outils sont utilisés par la personne pour l’aider à respecter la distance sociale.</t>
        </r>
      </text>
    </comment>
    <comment ref="B27" authorId="0" shapeId="0" xr:uid="{00000000-0006-0000-0500-000013000000}">
      <text>
        <r>
          <rPr>
            <sz val="8"/>
            <color indexed="81"/>
            <rFont val="Tahoma"/>
            <family val="2"/>
          </rPr>
          <t xml:space="preserve">La personne initie facilement les contacts avec les clients de l'entreprise, ses collègues, ses supérieurs ou les autres, et ce, en considérant le recours à ses outils. Elle peut amorcer les échanges avec les autres aux moments opportuns ; c'est-à-dire, lorsque son interlocuteur est disponible soit lors de la pause, du dîner, à son arrivée ou au départ. Exemple : elle salue les gens lorsqu'elle arrive ou quitte le milieu. </t>
        </r>
      </text>
    </comment>
    <comment ref="C28" authorId="0" shapeId="0" xr:uid="{00000000-0006-0000-0500-000014000000}">
      <text>
        <r>
          <rPr>
            <sz val="8"/>
            <color indexed="81"/>
            <rFont val="Tahoma"/>
            <family val="2"/>
          </rPr>
          <t>La personne initie pratiquement toujours spontanément les contacts avec les clients de l'entreprise, ses collègues, ses supérieurs ou les autres, et ce, aux moments opportuns.</t>
        </r>
      </text>
    </comment>
    <comment ref="C29" authorId="0" shapeId="0" xr:uid="{00000000-0006-0000-0500-000015000000}">
      <text>
        <r>
          <rPr>
            <sz val="8"/>
            <color indexed="81"/>
            <rFont val="Tahoma"/>
            <family val="2"/>
          </rPr>
          <t xml:space="preserve">La personne initie habituellement spontanément les contacts avec les clients de l'entreprise, ses collègues, ses supérieurs ou les autres. Elle peut parfois avoir besoin d’aide humaine pour échanger avec les autres aux moments opportuns. </t>
        </r>
      </text>
    </comment>
    <comment ref="C30" authorId="0" shapeId="0" xr:uid="{00000000-0006-0000-0500-000016000000}">
      <text>
        <r>
          <rPr>
            <sz val="8"/>
            <color indexed="81"/>
            <rFont val="Tahoma"/>
            <family val="2"/>
          </rPr>
          <t xml:space="preserve">À l'occasion, la personne initie les contacts avec les clients de l'entreprise, ses collègues, ses supérieurs ou les autres. Elle a souvent besoin d’aide humaine pour échanger avec les autres aux moments opportuns. 
</t>
        </r>
      </text>
    </comment>
    <comment ref="C31" authorId="0" shapeId="0" xr:uid="{00000000-0006-0000-0500-000017000000}">
      <text>
        <r>
          <rPr>
            <sz val="8"/>
            <color indexed="81"/>
            <rFont val="Tahoma"/>
            <family val="2"/>
          </rPr>
          <t xml:space="preserve">La personne n’initie pratiquement jamais les contacts avec les clients de l'entreprise, ses collègues, ses supérieurs ou les autres. Elle a constamment besoin d’aide humaine pour échanger avec les autres aux moments opportuns. 
</t>
        </r>
      </text>
    </comment>
    <comment ref="C32" authorId="1" shapeId="0" xr:uid="{00000000-0006-0000-0500-000018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33" authorId="2" shapeId="0" xr:uid="{00000000-0006-0000-0500-000019000000}">
      <text>
        <r>
          <rPr>
            <sz val="8"/>
            <color indexed="81"/>
            <rFont val="Tahoma"/>
            <family val="2"/>
          </rPr>
          <t>S'il y a lieu, inscrire avec quelle personne elle éprouve de la difficulté à initier les contacts et décrire le contexte. Lorsqu’elle initie des contacts avec les autres, préciser si la personne amène seulement ses propres sujets et si les sujets de conversation amenés sont toujours les mêmes. Indiquer si des défis sont observés sur le plan des habiletés sociales :  contact visuel fuyant,  attitude générale d’apparence apathique,  sourires, regards et certains gestes incohérents avec le contexte,  de nature solitaire. Décrire les outils utilisés par la personne.</t>
        </r>
      </text>
    </comment>
    <comment ref="C34" authorId="2" shapeId="0" xr:uid="{00000000-0006-0000-0500-00001A000000}">
      <text>
        <r>
          <rPr>
            <sz val="8"/>
            <color indexed="81"/>
            <rFont val="Tahoma"/>
            <family val="2"/>
          </rPr>
          <t>S'il y a lieu, inscrire avec quelle personne elle éprouve de la difficulté à initier les contacts et décrire le contexte. Lorsqu’elle initie des contacts avec les autres, préciser si la personne amène seulement ses propres sujets et si les sujets de conversation amenés sont toujours les mêmes. Indiquer si des défis sont observés sur le plan des habiletés sociales :  contact visuel fuyant,  attitude générale d’apparence apathique,  sourires, regards et certains gestes incohérents avec le contexte,  de nature solitaire. Décrire les outils utilisés par la personne.</t>
        </r>
      </text>
    </comment>
    <comment ref="C35" authorId="0" shapeId="0" xr:uid="{00000000-0006-0000-0500-00001B000000}">
      <text>
        <r>
          <rPr>
            <sz val="8"/>
            <color indexed="81"/>
            <rFont val="Tahoma"/>
            <family val="2"/>
          </rPr>
          <t>S'il y a lieu, inscrire avec quelle personne elle éprouve de la difficulté à initier les contacts et décrire le contexte. Lorsqu’elle initie des contacts avec les autres, préciser si la personne amène seulement ses propres sujets et si les sujets de conversation amenés sont toujours les mêmes. Indiquer si des défis sont observés sur le plan des habiletés sociales :  contact visuel fuyant,  attitude générale d’apparence apathique,  sourires, regards et certains gestes incohérents avec le contexte,  de nature solitaire. Décrire les outils utilisés par la personne.</t>
        </r>
      </text>
    </comment>
    <comment ref="B37" authorId="0" shapeId="0" xr:uid="{00000000-0006-0000-0500-00001C000000}">
      <text>
        <r>
          <rPr>
            <sz val="8"/>
            <color indexed="81"/>
            <rFont val="Tahoma"/>
            <family val="2"/>
          </rPr>
          <t xml:space="preserve">La personne coopère avec les gens qui l’entourent à son travail, soit en offrant son aide ou en acceptant de les aider, et ce, en considérant le recours à ses outils.
</t>
        </r>
      </text>
    </comment>
    <comment ref="C38" authorId="0" shapeId="0" xr:uid="{00000000-0006-0000-0500-00001D000000}">
      <text>
        <r>
          <rPr>
            <sz val="8"/>
            <color indexed="81"/>
            <rFont val="Tahoma"/>
            <family val="2"/>
          </rPr>
          <t xml:space="preserve">La personne coopère pratiquement toujours avec les gens qui l’entourent à son travail, soit en offrant son aide ou en acceptant de les aider. </t>
        </r>
      </text>
    </comment>
    <comment ref="C39" authorId="0" shapeId="0" xr:uid="{00000000-0006-0000-0500-00001E000000}">
      <text>
        <r>
          <rPr>
            <sz val="8"/>
            <color indexed="81"/>
            <rFont val="Tahoma"/>
            <family val="2"/>
          </rPr>
          <t xml:space="preserve">La personne coopère habituellement avec les gens qui l’entourent à son travail. Il peut lui arriver d’avoir besoin d’aide humaine, pour qu'elle accepte de coopérer avec les autres, soit en offrant son aide ou en acceptant de les aider. 
</t>
        </r>
      </text>
    </comment>
    <comment ref="C40" authorId="0" shapeId="0" xr:uid="{00000000-0006-0000-0500-00001F000000}">
      <text>
        <r>
          <rPr>
            <sz val="8"/>
            <color indexed="81"/>
            <rFont val="Tahoma"/>
            <family val="2"/>
          </rPr>
          <t xml:space="preserve">La personne coopère parfois avec les gens qui l'entourent à son travail. Il lui arrive souvent d’avoir besoin d’aide humaine, pour qu'elle accepte de coopérer avec les autres, soit en offrant son aide ou en acceptant de les aider. 
</t>
        </r>
      </text>
    </comment>
    <comment ref="C41" authorId="0" shapeId="0" xr:uid="{00000000-0006-0000-0500-000020000000}">
      <text>
        <r>
          <rPr>
            <sz val="8"/>
            <color indexed="81"/>
            <rFont val="Tahoma"/>
            <family val="2"/>
          </rPr>
          <t xml:space="preserve">La personne ne coopère pratiquement jamais avec les gens qui l'entourent à son travail. Elle a constamment besoin d’aide humaine, pour qu'elle accepte de coopérer avec les autres, soit en offrant son aide ou en acceptant de les aider. </t>
        </r>
      </text>
    </comment>
    <comment ref="C42" authorId="1" shapeId="0" xr:uid="{00000000-0006-0000-0500-000021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43" authorId="2" shapeId="0" xr:uid="{00000000-0006-0000-0500-000022000000}">
      <text>
        <r>
          <rPr>
            <sz val="8"/>
            <color indexed="81"/>
            <rFont val="Tahoma"/>
            <family val="2"/>
          </rPr>
          <t>Inscrire les observations en lien avec les comportements de la personne lorsqu'elle doit collaborer avec les autres au travail. Lorsqu’elle a besoin d’aide, préciser si la personne le perçoit, plutôt que de poursuivre seule dans sa façon de faire. Indiquer si des défis sont observés sur le plan des habiletés sociales :  amorce, maintien et conclusion d’une interaction,  communication verbale et non verbale,  considération de la perspective d’autrui,  flexibilité dans la réalisation et dans la répartition des tâches,  réciprocité dans l’échange conversationnel. Décrire les outils utilisés par la personne.</t>
        </r>
      </text>
    </comment>
    <comment ref="C44" authorId="2" shapeId="0" xr:uid="{00000000-0006-0000-0500-000023000000}">
      <text>
        <r>
          <rPr>
            <sz val="8"/>
            <color indexed="81"/>
            <rFont val="Tahoma"/>
            <family val="2"/>
          </rPr>
          <t>Inscrire les observations en lien avec les comportements de la personne lorsqu'elle doit collaborer avec les autres au travail. Lorsqu’elle a besoin d’aide, préciser si la personne le perçoit, plutôt que de poursuivre seule dans sa façon de faire. Indiquer si des défis sont observés sur le plan des habiletés sociales :  amorce, maintien et conclusion d’une interaction,  communication verbale et non verbale,  considération de la perspective d’autrui,  flexibilité dans la réalisation et dans la répartition des tâches,  réciprocité dans l’échange conversationnel. Décrire les outils utilisés par la personne.</t>
        </r>
      </text>
    </comment>
    <comment ref="C45" authorId="0" shapeId="0" xr:uid="{00000000-0006-0000-0500-000024000000}">
      <text>
        <r>
          <rPr>
            <sz val="8"/>
            <color indexed="81"/>
            <rFont val="Tahoma"/>
            <family val="2"/>
          </rPr>
          <t>Inscrire les observations en lien avec les comportements de la personne lorsqu'elle doit collaborer avec les autres au travail. Lorsqu’elle a besoin d’aide, préciser si la personne le perçoit, plutôt que de poursuivre seule dans sa façon de faire. Indiquer si des défis sont observés sur le plan des habiletés sociales :  amorce, maintien et conclusion d’une interaction,  communication verbale et non verbale,  considération de la perspective d’autrui,  flexibilité dans la réalisation et dans la répartition des tâches,  réciprocité dans l’échange conversationnel. Décrire les outils utilisés par la personne.</t>
        </r>
      </text>
    </comment>
    <comment ref="B47" authorId="0" shapeId="0" xr:uid="{00000000-0006-0000-0500-000025000000}">
      <text>
        <r>
          <rPr>
            <sz val="8"/>
            <color indexed="81"/>
            <rFont val="Tahoma"/>
            <family val="2"/>
          </rPr>
          <t xml:space="preserve">La personne accepte de prêter son matériel de travail à ses collègues lorsqu’il est approprié de le faire.
</t>
        </r>
      </text>
    </comment>
    <comment ref="C48" authorId="0" shapeId="0" xr:uid="{00000000-0006-0000-0500-000026000000}">
      <text>
        <r>
          <rPr>
            <sz val="8"/>
            <color indexed="81"/>
            <rFont val="Tahoma"/>
            <family val="2"/>
          </rPr>
          <t xml:space="preserve">La personne accepte toujours de prêter son matériel de travail à ses collègues, et ce, sans réagir ou s'y opposer, lorsqu’il est approprié de le faire. 
</t>
        </r>
      </text>
    </comment>
    <comment ref="C49" authorId="0" shapeId="0" xr:uid="{00000000-0006-0000-0500-000027000000}">
      <text>
        <r>
          <rPr>
            <sz val="8"/>
            <color indexed="81"/>
            <rFont val="Tahoma"/>
            <family val="2"/>
          </rPr>
          <t xml:space="preserve">La personne accepte habituellement de prêter son matériel de travail à ses collègues lorsqu’il est approprié de le faire. Il peut parfois lui arriver de réagir ou de s'y opposer. </t>
        </r>
      </text>
    </comment>
    <comment ref="C50" authorId="0" shapeId="0" xr:uid="{00000000-0006-0000-0500-000028000000}">
      <text>
        <r>
          <rPr>
            <sz val="8"/>
            <color indexed="81"/>
            <rFont val="Tahoma"/>
            <family val="2"/>
          </rPr>
          <t xml:space="preserve">La personne accepte occasionnellement de prêter son matériel de travail à ses collègues lorsqu’il est approprié de le faire. Il lui arrive souvent de réagir ou de s'y opposer. 
</t>
        </r>
      </text>
    </comment>
    <comment ref="C51" authorId="0" shapeId="0" xr:uid="{00000000-0006-0000-0500-000029000000}">
      <text>
        <r>
          <rPr>
            <sz val="8"/>
            <color indexed="81"/>
            <rFont val="Tahoma"/>
            <family val="2"/>
          </rPr>
          <t xml:space="preserve">La personne n'accepte pratiquement jamais de prêter son matériel de travail à ses collègues. Il lui arrive constamment de réagir ou de s'y opposer. 
</t>
        </r>
      </text>
    </comment>
    <comment ref="C52" authorId="1" shapeId="0" xr:uid="{00000000-0006-0000-0500-00002A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53" authorId="2" shapeId="0" xr:uid="{00000000-0006-0000-0500-00002B000000}">
      <text>
        <r>
          <rPr>
            <sz val="8"/>
            <color indexed="81"/>
            <rFont val="Tahoma"/>
            <family val="2"/>
          </rPr>
          <t>Inscrire, s'il y a lieu, le matériel que la personne accepte ou refuse de partager avec ses collègues et ses réactions. Préciser si la personne partage avec tous ou certains collègues. Décrire le contexte.</t>
        </r>
      </text>
    </comment>
    <comment ref="C54" authorId="2" shapeId="0" xr:uid="{00000000-0006-0000-0500-00002C000000}">
      <text>
        <r>
          <rPr>
            <sz val="8"/>
            <color indexed="81"/>
            <rFont val="Tahoma"/>
            <family val="2"/>
          </rPr>
          <t xml:space="preserve">Inscrire, s'il y a lieu, le matériel que la personne accepte ou refuse de partager avec ses collègues et ses réactions. Préciser si la personne partage avec tous ou certains collègues. Décrire le contexte.
</t>
        </r>
      </text>
    </comment>
    <comment ref="C55" authorId="0" shapeId="0" xr:uid="{00000000-0006-0000-0500-00002D000000}">
      <text>
        <r>
          <rPr>
            <sz val="8"/>
            <color indexed="81"/>
            <rFont val="Tahoma"/>
            <family val="2"/>
          </rPr>
          <t>Inscrire, s'il y a lieu, le matériel que la personne accepte ou refuse de partager avec ses collègues et ses réactions. Préciser si la personne partage avec tous ou certains collègues. Décrire le contexte.</t>
        </r>
      </text>
    </comment>
    <comment ref="B57" authorId="0" shapeId="0" xr:uid="{00000000-0006-0000-0500-00002E000000}">
      <text>
        <r>
          <rPr>
            <sz val="8"/>
            <color indexed="81"/>
            <rFont val="Tahoma"/>
            <family val="2"/>
          </rPr>
          <t xml:space="preserve">La personne est incluse parmi ses collègues de travail et accepte leur présence. La personne échange avec ses collègues, et vice et versa, dans son milieu de travail. 
</t>
        </r>
      </text>
    </comment>
    <comment ref="C58" authorId="0" shapeId="0" xr:uid="{00000000-0006-0000-0500-00002F000000}">
      <text>
        <r>
          <rPr>
            <sz val="8"/>
            <color indexed="81"/>
            <rFont val="Tahoma"/>
            <family val="2"/>
          </rPr>
          <t xml:space="preserve">Dans un contexte de travail, la personne connaît ses collègues de travail et accepte d’être en leur présence. On voit que la personne est bien incluse parmi les autres.
</t>
        </r>
      </text>
    </comment>
    <comment ref="C59" authorId="0" shapeId="0" xr:uid="{00000000-0006-0000-0500-000030000000}">
      <text>
        <r>
          <rPr>
            <sz val="8"/>
            <color indexed="81"/>
            <rFont val="Tahoma"/>
            <family val="2"/>
          </rPr>
          <t>Dans un contexte de travail, la personne connaît assez bien ses collègues de travail et accepte généralement d’être en leur présence. On voit que la personne est assez incluse parmi les autres.</t>
        </r>
      </text>
    </comment>
    <comment ref="C60" authorId="0" shapeId="0" xr:uid="{00000000-0006-0000-0500-000031000000}">
      <text>
        <r>
          <rPr>
            <sz val="8"/>
            <color indexed="81"/>
            <rFont val="Tahoma"/>
            <family val="2"/>
          </rPr>
          <t>Dans un contexte de travail, la personne connait un peu ses collègues de travail et accepte parfois d’être en leur présence. On voit que la personne est peu incluse parmi les autres.</t>
        </r>
      </text>
    </comment>
    <comment ref="C61" authorId="0" shapeId="0" xr:uid="{00000000-0006-0000-0500-000032000000}">
      <text>
        <r>
          <rPr>
            <sz val="8"/>
            <color indexed="81"/>
            <rFont val="Tahoma"/>
            <family val="2"/>
          </rPr>
          <t>Dans un contexte de travail, la personne ne connaît pas ses collègues de travail et n’accepte pas d’être en leur présence. On voit que la personne n’est pas bien incluse parmi les autres.</t>
        </r>
      </text>
    </comment>
    <comment ref="C62" authorId="1" shapeId="0" xr:uid="{00000000-0006-0000-0500-000033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63" authorId="2" shapeId="0" xr:uid="{00000000-0006-0000-0500-000034000000}">
      <text>
        <r>
          <rPr>
            <sz val="8"/>
            <color indexed="81"/>
            <rFont val="Tahoma"/>
            <family val="2"/>
          </rPr>
          <t>Préciser les raisons pour lesquelles il peut y avoir des difficultés. Hypothèse à partir des observations ou des données recueillies : L'environnement peut parfois influencer, par exemple : groupe déjà formé et n'ayant pas le réflexe de l'inviter, disposition des lieux physiques, malaise avec le TSA. Préciser si les employés ont été sensibilisés au TSA par l’employeur et leur niveau d’aisance avec le TSA. Indiquer qui initie les contacts. Indiquer l’attente et les besoins de la personne quant à ses relations sociales au travail. Mentionner si elle est incluse par ses collègues dans les activités à l’extérieur du travail et si elle est incluse dans les activités sociales dans son milieu de travail (ex. : pauses, heure de dîner). Décrire comment l’employeur perçoit l’inclusion de la personne au sein de son équipe, si cette information est connue.</t>
        </r>
      </text>
    </comment>
    <comment ref="C64" authorId="2" shapeId="0" xr:uid="{00000000-0006-0000-0500-000035000000}">
      <text>
        <r>
          <rPr>
            <sz val="8"/>
            <color indexed="81"/>
            <rFont val="Tahoma"/>
            <family val="2"/>
          </rPr>
          <t xml:space="preserve">Préciser les raisons pour lesquelles il peut y avoir des difficultés. Hypothèse à partir des observations ou des données recueillies : L'environnement peut parfois influencer, par exemple : groupe déjà formé et n'ayant pas le réflexe de l'inviter, disposition des lieux physiques, malaise avec le TSA. Préciser si les employés ont été sensibilisés au TSA par l’employeur et leur niveau d’aisance avec le TSA. Indiquer qui initie les contacts. Indiquer l’attente et les besoins de la personne quant à ses relations sociales au travail. Mentionner si elle est incluse par ses collègues dans les activités à l’extérieur du travail et si elle est incluse dans les activités sociales dans son milieu de travail (ex. : pauses, heure de dîner). Décrire comment l’employeur perçoit l’inclusion de la personne au sein de son équipe, si cette information est connue.
</t>
        </r>
      </text>
    </comment>
    <comment ref="C65" authorId="0" shapeId="0" xr:uid="{00000000-0006-0000-0500-000036000000}">
      <text>
        <r>
          <rPr>
            <sz val="8"/>
            <color indexed="81"/>
            <rFont val="Tahoma"/>
            <family val="2"/>
          </rPr>
          <t>Préciser les raisons pour lesquelles il peut y avoir des difficultés. Hypothèse à partir des observations ou des données recueillies : L'environnement peut parfois influencer, par exemple : groupe déjà formé et n'ayant pas le réflexe de l'inviter, disposition des lieux physiques, malaise avec le TSA. Préciser si les employés ont été sensibilisés au TSA par l’employeur et leur niveau d’aisance avec le TSA. Indiquer qui initie les contacts. Indiquer l’attente et les besoins de la personne quant à ses relations sociales au travail. Mentionner si elle est incluse par ses collègues dans les activités à l’extérieur du travail et si elle est incluse dans les activités sociales dans son milieu de travail (ex. : pauses, heure de dîner). Décrire comment l’employeur perçoit l’inclusion de la personne au sein de son équipe, si cette information est connue.</t>
        </r>
      </text>
    </comment>
    <comment ref="B67" authorId="0" shapeId="0" xr:uid="{00000000-0006-0000-0500-000037000000}">
      <text>
        <r>
          <rPr>
            <sz val="8"/>
            <color indexed="81"/>
            <rFont val="Tahoma"/>
            <family val="2"/>
          </rPr>
          <t>La personne fait preuve de respect envers les personnes ayant un rôle d'autorité (superviseur, employeur) et suit leurs directives, considérant le recours à ses outils.</t>
        </r>
      </text>
    </comment>
    <comment ref="C68" authorId="0" shapeId="0" xr:uid="{00000000-0006-0000-0500-000038000000}">
      <text>
        <r>
          <rPr>
            <sz val="8"/>
            <color indexed="81"/>
            <rFont val="Tahoma"/>
            <family val="2"/>
          </rPr>
          <t xml:space="preserve">La personne fait pratiquement toujours preuve de respect envers les personnes ayant un rôle d'autorité (superviseur, employeur) et suit leurs directives
</t>
        </r>
      </text>
    </comment>
    <comment ref="C69" authorId="0" shapeId="0" xr:uid="{00000000-0006-0000-0500-000039000000}">
      <text>
        <r>
          <rPr>
            <sz val="8"/>
            <color indexed="81"/>
            <rFont val="Tahoma"/>
            <family val="2"/>
          </rPr>
          <t>La personne fait habituellement preuve de respect envers les personnes ayant un rôle d'autorité (superviseur, employeur). Elle peut avoir besoin d’aide humaine pour leur faire preuve de respect et suivre leurs directives.</t>
        </r>
      </text>
    </comment>
    <comment ref="C70" authorId="0" shapeId="0" xr:uid="{00000000-0006-0000-0500-00003A000000}">
      <text>
        <r>
          <rPr>
            <sz val="8"/>
            <color indexed="81"/>
            <rFont val="Tahoma"/>
            <family val="2"/>
          </rPr>
          <t>La personne fait parfois preuve de respect envers les personnes ayant un rôle d'autorité (superviseur, employeur). Elle a souvent besoin d’aide humaine pour leur faire preuve de respect et suivre leurs directives.</t>
        </r>
      </text>
    </comment>
    <comment ref="C71" authorId="0" shapeId="0" xr:uid="{00000000-0006-0000-0500-00003B000000}">
      <text>
        <r>
          <rPr>
            <sz val="8"/>
            <color indexed="81"/>
            <rFont val="Tahoma"/>
            <family val="2"/>
          </rPr>
          <t xml:space="preserve">La personne ne fait pratiquement jamais preuve de respect envers les personnes ayant un rôle d'autorité (superviseur, employeur). Elle a constamment besoin d’aide humaine pour leur faire preuve de respect et suivre leurs directives.
</t>
        </r>
      </text>
    </comment>
    <comment ref="C72" authorId="1" shapeId="0" xr:uid="{00000000-0006-0000-0500-00003C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73" authorId="2" shapeId="0" xr:uid="{00000000-0006-0000-0500-00003D000000}">
      <text>
        <r>
          <rPr>
            <sz val="8"/>
            <color indexed="81"/>
            <rFont val="Tahoma"/>
            <family val="2"/>
          </rPr>
          <t>Préciser, s'il y a lieu, la relation que la personne entretient avec l'autorité et son besoin d’aide humaine. Décrire les outils utilisés par la personne.</t>
        </r>
      </text>
    </comment>
    <comment ref="C74" authorId="2" shapeId="0" xr:uid="{00000000-0006-0000-0500-00003E000000}">
      <text>
        <r>
          <rPr>
            <sz val="8"/>
            <color indexed="81"/>
            <rFont val="Tahoma"/>
            <family val="2"/>
          </rPr>
          <t>Préciser, s'il y a lieu, la relation que la personne entretient avec l'autorité et son besoin d’aide humaine. Décrire les outils utilisés par la personne.</t>
        </r>
      </text>
    </comment>
    <comment ref="C75" authorId="0" shapeId="0" xr:uid="{00000000-0006-0000-0500-00003F000000}">
      <text>
        <r>
          <rPr>
            <sz val="8"/>
            <color indexed="81"/>
            <rFont val="Tahoma"/>
            <family val="2"/>
          </rPr>
          <t xml:space="preserve">Préciser, s'il y a lieu, la relation que la personne entretient avec l'autorité et son besoin d’aide humaine. Décrire les outils utilisés par la personne.
</t>
        </r>
      </text>
    </comment>
    <comment ref="B77" authorId="0" shapeId="0" xr:uid="{00000000-0006-0000-0500-000040000000}">
      <text>
        <r>
          <rPr>
            <sz val="8"/>
            <color indexed="81"/>
            <rFont val="Tahoma"/>
            <family val="2"/>
          </rPr>
          <t xml:space="preserve">La personne accepte et se réajuste lors d'une critique faite par une personne de son milieu de travail. Elle permet donc à ce dernier d'analyser de façon critique son travail et de lui faire part de ses commentaires. Elle apporte par la suite les correctifs au besoin.
</t>
        </r>
      </text>
    </comment>
    <comment ref="C78" authorId="0" shapeId="0" xr:uid="{00000000-0006-0000-0500-000041000000}">
      <text>
        <r>
          <rPr>
            <sz val="8"/>
            <color indexed="81"/>
            <rFont val="Tahoma"/>
            <family val="2"/>
          </rPr>
          <t xml:space="preserve">La personne accepte et se réajuste pratiquement toujours lors d'une critique faite par son employeur. Elle permet également à ce dernier d'analyser de façon critique son travail et de lui faire part de ses commentaires. Elle apporte par la suite les correctifs au besoin.
</t>
        </r>
      </text>
    </comment>
    <comment ref="C79" authorId="0" shapeId="0" xr:uid="{00000000-0006-0000-0500-000042000000}">
      <text>
        <r>
          <rPr>
            <sz val="8"/>
            <color indexed="81"/>
            <rFont val="Tahoma"/>
            <family val="2"/>
          </rPr>
          <t xml:space="preserve">La personne accepte et se réajuste généralement lors d'une critique faite par son employeur. Elle permet généralement à ce dernier d'analyser de façon critique son travail et de lui faire part de ses commentaires. Par la suite, elle apporte souvent les correctifs au besoin.
</t>
        </r>
      </text>
    </comment>
    <comment ref="C80" authorId="0" shapeId="0" xr:uid="{00000000-0006-0000-0500-000043000000}">
      <text>
        <r>
          <rPr>
            <sz val="8"/>
            <color indexed="81"/>
            <rFont val="Tahoma"/>
            <family val="2"/>
          </rPr>
          <t>À l'occasion, la personne accepte et se réajuste occasionnellement lors d'une critique faite par son employeur. Elle a souvent besoin d’aide humaine pour permettre à ce dernier d'analyser de façon critique son travail, de lui faire part de ses commentaires et ensuite, d’apporter les correctifs nécessaires. Il lui arrive fréquemment de réagir ou de s'opposer lors d'une critique.</t>
        </r>
      </text>
    </comment>
    <comment ref="C81" authorId="0" shapeId="0" xr:uid="{00000000-0006-0000-0500-000044000000}">
      <text>
        <r>
          <rPr>
            <sz val="8"/>
            <color indexed="81"/>
            <rFont val="Tahoma"/>
            <family val="2"/>
          </rPr>
          <t>La personne n'accepte pas et ne se réajuste pratiquement jamais lors d'une critique faite par son employeur. Elle a besoin d’aide humaine constante pour permettre à ce dernier d'analyser de façon critique son travail, de lui faire part de ses commentaires, pour ensuite apporter les correctifs nécessaires. Il lui arrive constamment de réagir ou de s'opposer lors d'une critique.</t>
        </r>
      </text>
    </comment>
    <comment ref="C82" authorId="1" shapeId="0" xr:uid="{00000000-0006-0000-0500-000045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83" authorId="2" shapeId="0" xr:uid="{00000000-0006-0000-0500-000046000000}">
      <text>
        <r>
          <rPr>
            <sz val="8"/>
            <color indexed="81"/>
            <rFont val="Tahoma"/>
            <family val="2"/>
          </rPr>
          <t xml:space="preserve">Préciser, s'il y a lieu, à quoi les critiques font références (à la tâche, à l'habillement, à un comportement, la méthode de travail, au suivi de l’horaire, etc.) et comment la personne réagit. Décrire comment la personne réagit face à la critique constructive. Définir pour qui la personne manifeste de la difficulté ou de la facilité à accueillir la critique (employeur, collègue, superviseur, etc.). Indiquer si la personne a besoin d’aide humaine et préciser les outils requis. </t>
        </r>
      </text>
    </comment>
    <comment ref="C84" authorId="2" shapeId="0" xr:uid="{00000000-0006-0000-0500-000047000000}">
      <text>
        <r>
          <rPr>
            <sz val="8"/>
            <color indexed="81"/>
            <rFont val="Tahoma"/>
            <family val="2"/>
          </rPr>
          <t xml:space="preserve">Préciser, s'il y a lieu, à quoi les critiques font références (à la tâche, à l'habillement, à un comportement, la méthode de travail, au suivi de l’horaire, etc.) et comment la personne réagit. Décrire comment la personne réagit face à la critique constructive. Définir pour qui la personne manifeste de la difficulté ou de la facilité à accueillir la critique (employeur, collègue, superviseur, etc.). Indiquer si la personne a besoin d’aide humaine et préciser les outils requis. 
</t>
        </r>
      </text>
    </comment>
    <comment ref="C85" authorId="0" shapeId="0" xr:uid="{00000000-0006-0000-0500-000048000000}">
      <text>
        <r>
          <rPr>
            <sz val="8"/>
            <color indexed="81"/>
            <rFont val="Tahoma"/>
            <family val="2"/>
          </rPr>
          <t xml:space="preserve">Préciser, s'il y a lieu, à quoi les critiques font références (à la tâche, à l'habillement, à un comportement, la méthode de travail, au suivi de l’horaire, etc.) et comment la personne réagit. Décrire comment la personne réagit face à la critique constructive. Définir pour qui la personne manifeste de la difficulté ou de la facilité à accueillir la critique (employeur, collègue, superviseur, etc.). Indiquer si la personne a besoin d’aide humaine et préciser les outils requis.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Genevieve Paquette</author>
    <author>Frederic Dumont</author>
    <author>Forest-Dubuc Jean-Philippe</author>
  </authors>
  <commentList>
    <comment ref="B7" authorId="0" shapeId="0" xr:uid="{00000000-0006-0000-0600-000001000000}">
      <text>
        <r>
          <rPr>
            <sz val="8"/>
            <color indexed="81"/>
            <rFont val="Tahoma"/>
            <family val="2"/>
          </rPr>
          <t xml:space="preserve">En ayant recours à ses outils au besoin, la personne est capable d'échanger et d'entretenir une conversation avec les autres, et ce, tout en respectant le sujet et sans interrompre son interlocuteur.
</t>
        </r>
      </text>
    </comment>
    <comment ref="C8" authorId="0" shapeId="0" xr:uid="{00000000-0006-0000-0600-000002000000}">
      <text>
        <r>
          <rPr>
            <sz val="8"/>
            <color indexed="81"/>
            <rFont val="Tahoma"/>
            <family val="2"/>
          </rPr>
          <t xml:space="preserve">La personne est pratiquement toujours capable d'échanger et d'entretenir une conversation avec les autres, et ce, tout en respectant le sujet, sans interrompre son interlocuteur, ni monopoliser la conversation. 
</t>
        </r>
      </text>
    </comment>
    <comment ref="C9" authorId="0" shapeId="0" xr:uid="{00000000-0006-0000-0600-000003000000}">
      <text>
        <r>
          <rPr>
            <sz val="8"/>
            <color indexed="81"/>
            <rFont val="Tahoma"/>
            <family val="2"/>
          </rPr>
          <t xml:space="preserve">La personne est habituellement capable d'échanger et d'entretenir une conversation avec les autres. Elle a parfois besoin d’aide humaine, soit pour respecter le sujet, pour ne pas interrompre son interlocuteur, ou pour ne pas monopoliser la conversation.  </t>
        </r>
      </text>
    </comment>
    <comment ref="C10" authorId="0" shapeId="0" xr:uid="{00000000-0006-0000-0600-000004000000}">
      <text>
        <r>
          <rPr>
            <sz val="8"/>
            <color indexed="81"/>
            <rFont val="Tahoma"/>
            <family val="2"/>
          </rPr>
          <t xml:space="preserve">À l'occasion, la personne est capable d'échanger et d'entretenir une conversation avec les autres. Elle a souvent besoin d’aide humaine, soit pour respecter le sujet, pour ne pas interrompre son interlocuteur, ou pour ne pas monopoliser la conversation.  
</t>
        </r>
      </text>
    </comment>
    <comment ref="C11" authorId="0" shapeId="0" xr:uid="{00000000-0006-0000-0600-000005000000}">
      <text>
        <r>
          <rPr>
            <sz val="8"/>
            <color indexed="81"/>
            <rFont val="Tahoma"/>
            <family val="2"/>
          </rPr>
          <t>La personne n’est presque jamais capable d'échanger et d'entretenir une conversation avec les autres. Elle a constamment besoin d’aide humaine, soit pour respecter le sujet, pour ne pas interrompre son interlocuteur, ou pour ne pas monopoliser la conversation.</t>
        </r>
      </text>
    </comment>
    <comment ref="C12" authorId="1" shapeId="0" xr:uid="{00000000-0006-0000-0600-000006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13" authorId="2" shapeId="0" xr:uid="{00000000-0006-0000-0600-000007000000}">
      <text>
        <r>
          <rPr>
            <sz val="8"/>
            <color indexed="81"/>
            <rFont val="Tahoma"/>
            <family val="2"/>
          </rPr>
          <t>Mentionner son mode de communication et décrire les outils dont la personne a besoin pour se faire comprendre ou pour converser avec une autre personne, par exemple : messages préenregistrés, Internet, accompagnateur/intervenant à distance, images, photos, dessin, cahier de communication, pictogrammes…). Décrire les difficultés observées malgré l’emploi de ses outils. Préciser si  la personne monopolise la conversation,  la communication est bidirectionnelle,  la personne interrompt son interlocuteur,  la personne respecte le sujet.  Si la cote obtenue est de 3 ou 2, préciser si la conversation est entretenue avec  des interlocuteurs familiers,  des interlocuteurs non familiers (ex. : client externe ou un nouvel employé). Décrire les contextes favorables et défavorables pour ses échanges conversationnels.</t>
        </r>
      </text>
    </comment>
    <comment ref="C14" authorId="2" shapeId="0" xr:uid="{00000000-0006-0000-0600-000008000000}">
      <text>
        <r>
          <rPr>
            <sz val="8"/>
            <color indexed="81"/>
            <rFont val="Tahoma"/>
            <family val="2"/>
          </rPr>
          <t xml:space="preserve">Mentionner son mode de communication et décrire les outils dont la personne a besoin pour se faire comprendre ou pour converser avec une autre personne, par exemple : messages préenregistrés, Internet, accompagnateur/intervenant à distance, images, photos, dessin, cahier de communication, pictogrammes…). Décrire les difficultés observées malgré l’emploi de ses outils. Préciser si  la personne monopolise la conversation,  la communication est bidirectionnelle,  la personne interrompt son interlocuteur,  la personne respecte le sujet.  Si la cote obtenue est de 3 ou 2, préciser si la conversation est entretenue avec  des interlocuteurs familiers,  des interlocuteurs non familiers (ex. : client externe ou un nouvel employé). Décrire les contextes favorables et défavorables pour ses échanges conversationnels.
</t>
        </r>
      </text>
    </comment>
    <comment ref="C15" authorId="0" shapeId="0" xr:uid="{00000000-0006-0000-0600-000009000000}">
      <text>
        <r>
          <rPr>
            <sz val="8"/>
            <color indexed="81"/>
            <rFont val="Tahoma"/>
            <family val="2"/>
          </rPr>
          <t xml:space="preserve">Mentionner son mode de communication et décrire les outils dont la personne a besoin pour se faire comprendre ou pour converser avec une autre personne, par exemple : messages préenregistrés, Internet, accompagnateur/intervenant à distance, images, photos, dessin, cahier de communication, pictogrammes…). Décrire les difficultés observées malgré l’emploi de ses outils. Préciser si  la personne monopolise la conversation,  la communication est bidirectionnelle,  la personne interrompt son interlocuteur,  la personne respecte le sujet.  Si la cote obtenue est de 3 ou 2, préciser si la conversation est entretenue avec  des interlocuteurs familiers,  des interlocuteurs non familiers (ex. : client externe ou un nouvel employé). Décrire les contextes favorables et défavorables pour ses échanges conversationnels.
</t>
        </r>
      </text>
    </comment>
    <comment ref="B17" authorId="0" shapeId="0" xr:uid="{00000000-0006-0000-0600-00000A000000}">
      <text>
        <r>
          <rPr>
            <sz val="8"/>
            <color indexed="81"/>
            <rFont val="Tahoma"/>
            <family val="2"/>
          </rPr>
          <t>En considérant le recours à ses outils, notamment de son moyen de communication lorsque nécessaire (appareil électronique, cahier de communication, images, synthèse vocale, etc.), la personne est comprise par les autres.</t>
        </r>
      </text>
    </comment>
    <comment ref="C18" authorId="0" shapeId="0" xr:uid="{00000000-0006-0000-0600-00000B000000}">
      <text>
        <r>
          <rPr>
            <sz val="8"/>
            <color indexed="81"/>
            <rFont val="Tahoma"/>
            <family val="2"/>
          </rPr>
          <t xml:space="preserve">La personne arrive pratiquement toujours à être comprise par les autres, soit en communiquant oralement ou en utilisant un moyen de communication alternatif. </t>
        </r>
      </text>
    </comment>
    <comment ref="C19" authorId="0" shapeId="0" xr:uid="{00000000-0006-0000-0600-00000C000000}">
      <text>
        <r>
          <rPr>
            <sz val="8"/>
            <color indexed="81"/>
            <rFont val="Tahoma"/>
            <family val="2"/>
          </rPr>
          <t>La personne arrive habituellement à être comprise par les autres, soit en communiquant oralement ou en utilisant un moyen de communication appris. L’interlocuteur a parfois besoin d’aide de la personne pour comprendre ce qu'elle veut dire. Par exemple, l’interlocuteur doit lui poser des questions pour la comprendre.</t>
        </r>
      </text>
    </comment>
    <comment ref="C20" authorId="0" shapeId="0" xr:uid="{00000000-0006-0000-0600-00000D000000}">
      <text>
        <r>
          <rPr>
            <sz val="8"/>
            <color indexed="81"/>
            <rFont val="Tahoma"/>
            <family val="2"/>
          </rPr>
          <t>La personne arrive parfois à être comprise par les autres, soit en communiquant oralement ou en utilisant un moyen de communication appris. L’interlocuteur a souvent besoin d’aide de la personne pour comprendre ce qu'elle veut dire. Par exemple, l’interlocuteur doit compléter les éléments qu’elle a mentionnés pour valider sa compréhension.</t>
        </r>
      </text>
    </comment>
    <comment ref="C21" authorId="0" shapeId="0" xr:uid="{00000000-0006-0000-0600-00000E000000}">
      <text>
        <r>
          <rPr>
            <sz val="8"/>
            <color indexed="81"/>
            <rFont val="Tahoma"/>
            <family val="2"/>
          </rPr>
          <t xml:space="preserve">La personne n'arrive pratiquement jamais à être comprise par les autres, soit oralement ou en utilisant un moyen de communication appris. L’interlocuteur a constamment besoin d’aide de la personne pour arriver à comprendre ce qu’elle veut dire. Par exemple, l’interlocuteur doit formuler ou déduire certaines parties de son message pour valider sa compréhension.
</t>
        </r>
      </text>
    </comment>
    <comment ref="C22" authorId="1" shapeId="0" xr:uid="{00000000-0006-0000-0600-00000F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23" authorId="2" shapeId="0" xr:uid="{00000000-0006-0000-0600-000010000000}">
      <text>
        <r>
          <rPr>
            <sz val="8"/>
            <color indexed="81"/>
            <rFont val="Tahoma"/>
            <family val="2"/>
          </rPr>
          <t>Mentionner son mode de communication et si la personne a besoin d’un outil de communication, par exemple : messages préenregistrés, internet, accompagnateur/intervenant à distance, images, photos, dessin, cahier de communication, pictogrammes…). Indiquer le type et le niveau d’aide humaine dont l‘interlocuteur a besoin pour arriver à comprendre la personne. Indiquer les contextes dans lesquels elle se fait mieux comprendre et les contextes où cela est plus difficile. Décrire ce que le milieu doit mettre en place pour améliorer la compréhension, si cela s’applique.</t>
        </r>
      </text>
    </comment>
    <comment ref="C24" authorId="2" shapeId="0" xr:uid="{00000000-0006-0000-0600-000011000000}">
      <text>
        <r>
          <rPr>
            <sz val="8"/>
            <color indexed="81"/>
            <rFont val="Tahoma"/>
            <family val="2"/>
          </rPr>
          <t xml:space="preserve">Mentionner son mode de communication et si la personne a besoin d’un outil de communication, par exemple : messages préenregistrés, internet, accompagnateur/intervenant à distance, images, photos, dessin, cahier de communication, pictogrammes…). Indiquer le type et le niveau d’aide humaine dont l‘interlocuteur a besoin pour arriver à comprendre la personne. Indiquer les contextes dans lesquels elle se fait mieux comprendre et les contextes où cela est plus difficile. Décrire ce que le milieu doit mettre en place pour améliorer la compréhension, si cela s’applique.
</t>
        </r>
      </text>
    </comment>
    <comment ref="C25" authorId="0" shapeId="0" xr:uid="{00000000-0006-0000-0600-000012000000}">
      <text>
        <r>
          <rPr>
            <sz val="8"/>
            <color indexed="81"/>
            <rFont val="Tahoma"/>
            <family val="2"/>
          </rPr>
          <t xml:space="preserve">Mentionner son mode de communication et si la personne a besoin d’un outil de communication, par exemple : messages préenregistrés, internet, accompagnateur/intervenant à distance, images, photos, dessin, cahier de communication, pictogrammes…). Indiquer le type et le niveau d’aide humaine dont l‘interlocuteur a besoin pour arriver à comprendre la personne. Indiquer les contextes dans lesquels elle se fait mieux comprendre et les contextes où cela est plus difficile. Décrire ce que le milieu doit mettre en place pour améliorer la compréhension, si cela s’applique.
</t>
        </r>
      </text>
    </comment>
    <comment ref="B27" authorId="0" shapeId="0" xr:uid="{00000000-0006-0000-0600-000013000000}">
      <text>
        <r>
          <rPr>
            <sz val="8"/>
            <color indexed="81"/>
            <rFont val="Tahoma"/>
            <family val="2"/>
          </rPr>
          <t>Avec ses outils au besoin, la personne est en mesure d'exprimer ses besoins, peu importe le canal de communication. Par exemple, ses besoins physiques (ex. : elle a faim ou soif, ou bien elle désire aller aux toilettes) et ses besoins émotionnels (ex. : situation personnelle difficile vécue à la maison qui influence son travail).</t>
        </r>
      </text>
    </comment>
    <comment ref="C28" authorId="0" shapeId="0" xr:uid="{00000000-0006-0000-0600-000014000000}">
      <text>
        <r>
          <rPr>
            <sz val="8"/>
            <color indexed="81"/>
            <rFont val="Tahoma"/>
            <family val="2"/>
          </rPr>
          <t>La personne exprime toujours ses besoins, peu importe le canal de communication.</t>
        </r>
      </text>
    </comment>
    <comment ref="C29" authorId="0" shapeId="0" xr:uid="{00000000-0006-0000-0600-000015000000}">
      <text>
        <r>
          <rPr>
            <sz val="8"/>
            <color indexed="81"/>
            <rFont val="Tahoma"/>
            <family val="2"/>
          </rPr>
          <t>La personne exprime habituellement ses besoins. Elle a parfois besoin d’outils supplémentaires (appareil électronique, cahier de communication, pictos, images, pointer…) ou de l’aide de l’autre pour exprimer ses besoins.</t>
        </r>
      </text>
    </comment>
    <comment ref="C30" authorId="0" shapeId="0" xr:uid="{00000000-0006-0000-0600-000016000000}">
      <text>
        <r>
          <rPr>
            <sz val="8"/>
            <color indexed="81"/>
            <rFont val="Tahoma"/>
            <family val="2"/>
          </rPr>
          <t>La personne fait parfois part de ses besoins. Elle a souvent besoin d’outils supplémentaires (appareil électronique, cahier de communication, pictos, images, pointer…) pour exprimer ses besoins.</t>
        </r>
      </text>
    </comment>
    <comment ref="C31" authorId="0" shapeId="0" xr:uid="{00000000-0006-0000-0600-000017000000}">
      <text>
        <r>
          <rPr>
            <sz val="8"/>
            <color indexed="81"/>
            <rFont val="Tahoma"/>
            <family val="2"/>
          </rPr>
          <t xml:space="preserve">La personne ne manifeste jamais ses besoins. Elle a constamment besoin d’outils supplémentaires (appareil électronique, cahier de communication, pictos, images, pointer…) pour exprimer ses besoins, peu importe le canal de communication. La manifestation de ses besoins repose complètement sur l’aide de quelqu’un.
</t>
        </r>
      </text>
    </comment>
    <comment ref="C32" authorId="1" shapeId="0" xr:uid="{00000000-0006-0000-0600-000018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33" authorId="2" shapeId="0" xr:uid="{00000000-0006-0000-0600-000019000000}">
      <text>
        <r>
          <rPr>
            <sz val="8"/>
            <color indexed="81"/>
            <rFont val="Tahoma"/>
            <family val="2"/>
          </rPr>
          <t>Indiquer, s'il y a lieu, l'aide dont la personne a besoin pour faire part de ses besoins (ex. : recours à du soutien visuel). Indiquer les moyens utilisés pour manifester ses besoins et le type de canal de communication employé. Préciser si la personne, pleure, devient agressive ou se tait lorsqu’elle rencontre des difficultés. Indiquer le contexte dans lequel la personne réussit à exprimer ses besoins (ex. : pendant la pause). Si elle se confie auprès de personnes de confiance, spécifier si on réussit à obtenir ses besoins par quelqu’un d’autre. Mentionner ce que le milieu peut faire pour soutenir l’expression des besoins. Indiquer si la personne semble avoir des difficultés sur le plan de la gestion des émotions en lien avec ses défis à exprimer ses besoins (ex. : manifeste de l’agressivité plutôt que de dire ce qu’elle vit).</t>
        </r>
      </text>
    </comment>
    <comment ref="C34" authorId="2" shapeId="0" xr:uid="{00000000-0006-0000-0600-00001A000000}">
      <text>
        <r>
          <rPr>
            <sz val="8"/>
            <color indexed="81"/>
            <rFont val="Tahoma"/>
            <family val="2"/>
          </rPr>
          <t>Indiquer, s'il y a lieu, l'aide dont la personne a besoin pour faire part de ses besoins (ex. : recours à du soutien visuel). Indiquer les moyens utilisés pour manifester ses besoins et le type de canal de communication employé. Préciser si la personne, pleure, devient agressive ou se tait lorsqu’elle rencontre des difficultés. Indiquer le contexte dans lequel la personne réussit à exprimer ses besoins (ex. : pendant la pause). Si elle se confie auprès de personnes de confiance, spécifier si on réussit à obtenir ses besoins par quelqu’un d’autre. Mentionner ce que le milieu peut faire pour soutenir l’expression des besoins. Indiquer si la personne semble avoir des difficultés sur le plan de la gestion des émotions en lien avec ses défis à exprimer ses besoins (ex. : manifeste de l’agressivité plutôt que de dire ce qu’elle vit).</t>
        </r>
      </text>
    </comment>
    <comment ref="C35" authorId="0" shapeId="0" xr:uid="{00000000-0006-0000-0600-00001B000000}">
      <text>
        <r>
          <rPr>
            <sz val="8"/>
            <color indexed="81"/>
            <rFont val="Tahoma"/>
            <family val="2"/>
          </rPr>
          <t>Indiquer, s'il y a lieu, l'aide dont la personne a besoin pour faire part de ses besoins (ex. : recours à du soutien visuel). Indiquer les moyens utilisés pour manifester ses besoins et le type de canal de communication employé. Préciser si la personne, pleure, devient agressive ou se tait lorsqu’elle rencontre des difficultés. Indiquer le contexte dans lequel la personne réussit à exprimer ses besoins (ex. : pendant la pause). Si elle se confie auprès de personnes de confiance, spécifier si on réussit à obtenir ses besoins par quelqu’un d’autre. Mentionner ce que le milieu peut faire pour soutenir l’expression des besoins. Indiquer si la personne semble avoir des difficultés sur le plan de la gestion des émotions en lien avec ses défis à exprimer ses besoins (ex. : manifeste de l’agressivité plutôt que de dire ce qu’elle vit).</t>
        </r>
      </text>
    </comment>
    <comment ref="B37" authorId="0" shapeId="0" xr:uid="{00000000-0006-0000-0600-00001C000000}">
      <text>
        <r>
          <rPr>
            <sz val="8"/>
            <color indexed="81"/>
            <rFont val="Tahoma"/>
            <family val="2"/>
          </rPr>
          <t xml:space="preserve">En considérant le recours à ses outils, elle manifeste sa compréhension de ce que les gens à son travail lui communiquent.
</t>
        </r>
      </text>
    </comment>
    <comment ref="C38" authorId="0" shapeId="0" xr:uid="{00000000-0006-0000-0600-00001D000000}">
      <text>
        <r>
          <rPr>
            <sz val="8"/>
            <color indexed="81"/>
            <rFont val="Tahoma"/>
            <family val="2"/>
          </rPr>
          <t xml:space="preserve">Elle arrive toujours à manifester sa compréhension de ce que les gens à son travail lui disent. 
</t>
        </r>
      </text>
    </comment>
    <comment ref="C39" authorId="0" shapeId="0" xr:uid="{00000000-0006-0000-0600-00001E000000}">
      <text>
        <r>
          <rPr>
            <sz val="8"/>
            <color indexed="81"/>
            <rFont val="Tahoma"/>
            <family val="2"/>
          </rPr>
          <t>Elle arrive habituellement à manifester sa compréhension de ce que les gens lui disent, de leur communication non-verbale et des éléments du contexte, mais a parfois besoin de soutien supplémentaire pour manifester sa compréhension.</t>
        </r>
      </text>
    </comment>
    <comment ref="C40" authorId="0" shapeId="0" xr:uid="{00000000-0006-0000-0600-00001F000000}">
      <text>
        <r>
          <rPr>
            <sz val="8"/>
            <color indexed="81"/>
            <rFont val="Tahoma"/>
            <family val="2"/>
          </rPr>
          <t>Elle arrive parfois à manifester sa compréhension de ce que les gens lui disent, de leur communication non-verbale et des éléments du contexte. Elle a souvent besoin de soutien supplémentaire pour manifester sa compréhension.</t>
        </r>
      </text>
    </comment>
    <comment ref="C41" authorId="0" shapeId="0" xr:uid="{00000000-0006-0000-0600-000020000000}">
      <text>
        <r>
          <rPr>
            <sz val="8"/>
            <color indexed="81"/>
            <rFont val="Tahoma"/>
            <family val="2"/>
          </rPr>
          <t>Elle n’arrive pas à manifester sa compréhension de ce que les gens à son travail lui disent, de leur communication non-verbale et des éléments du contexte. Elle a constamment besoin de soutien supplémentaire pour manifester sa compréhension.</t>
        </r>
      </text>
    </comment>
    <comment ref="C42" authorId="1" shapeId="0" xr:uid="{00000000-0006-0000-0600-000021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43" authorId="2" shapeId="0" xr:uid="{00000000-0006-0000-0600-000022000000}">
      <text>
        <r>
          <rPr>
            <sz val="8"/>
            <color indexed="81"/>
            <rFont val="Tahoma"/>
            <family val="2"/>
          </rPr>
          <t>Décrire les outils utilisés par la personne et si ceux-ci s’avèrent efficaces. Inscrire, s’il y a lieu, le soutien supplémentaire dont la personne a besoin pour manifester sa compréhension de ce que son interlocuteur lui dit (parler lentement, reformuler, utilisation d’images, utilisation de la communication non verbale, délai supplémentaire, etc.). Préciser si la personne manifeste sa compréhension pour la communication non verbale ainsi que pour les éléments du contexte. Mentionner si la personne a les habiletés de base : regarde l’autre, l’écoute, respecte le sujet. Indiquer si la personne tient compte des intentions d’autrui, en détectant les indices tels que  l’expression du visage,  le ton de voix,  le contexte plutôt que seulement le sens littéral. Préciser comment on a validé la compréhension de la consigne auprès de la personne puisqu’elle peut toujours dire oui. Indiquer ce que le milieu fait pour soutenir la compréhension.</t>
        </r>
      </text>
    </comment>
    <comment ref="C44" authorId="2" shapeId="0" xr:uid="{00000000-0006-0000-0600-000023000000}">
      <text>
        <r>
          <rPr>
            <sz val="8"/>
            <color indexed="81"/>
            <rFont val="Tahoma"/>
            <family val="2"/>
          </rPr>
          <t>Décrire les outils utilisés par la personne et si ceux-ci s’avèrent efficaces. Inscrire, s’il y a lieu, le soutien supplémentaire dont la personne a besoin pour manifester sa compréhension de ce que son interlocuteur lui dit (parler lentement, reformuler, utilisation d’images, utilisation de la communication non verbale, délai supplémentaire, etc.). Préciser si la personne manifeste sa compréhension pour la communication non verbale ainsi que pour les éléments du contexte. Mentionner si la personne a les habiletés de base : regarde l’autre, l’écoute, respecte le sujet. Indiquer si la personne tient compte des intentions d’autrui, en détectant les indices tels que  l’expression du visage,  le ton de voix,  le contexte plutôt que seulement le sens littéral. Préciser comment on a validé la compréhension de la consigne auprès de la personne puisqu’elle peut toujours dire oui. Indiquer ce que le milieu fait pour soutenir la compréhension.</t>
        </r>
      </text>
    </comment>
    <comment ref="C45" authorId="0" shapeId="0" xr:uid="{00000000-0006-0000-0600-000024000000}">
      <text>
        <r>
          <rPr>
            <sz val="8"/>
            <color indexed="81"/>
            <rFont val="Tahoma"/>
            <family val="2"/>
          </rPr>
          <t>Décrire les outils utilisés par la personne et si ceux-ci s’avèrent efficaces. Inscrire, s’il y a lieu, le soutien supplémentaire dont la personne a besoin pour manifester sa compréhension de ce que son interlocuteur lui dit (parler lentement, reformuler, utilisation d’images, utilisation de la communication non verbale, délai supplémentaire, etc.). Préciser si la personne manifeste sa compréhension pour la communication non verbale ainsi que pour les éléments du contexte. Mentionner si la personne a les habiletés de base : regarde l’autre, l’écoute, respecte le sujet. Indiquer si la personne tient compte des intentions d’autrui, en détectant les indices tels que  l’expression du visage,  le ton de voix,  le contexte plutôt que seulement le sens littéral. Préciser comment on a validé la compréhension de la consigne auprès de la personne puisqu’elle peut toujours dire oui. Indiquer ce que le milieu fait pour soutenir la compréhension.</t>
        </r>
      </text>
    </comment>
    <comment ref="B47" authorId="0" shapeId="0" xr:uid="{00000000-0006-0000-0600-000025000000}">
      <text>
        <r>
          <rPr>
            <sz val="8"/>
            <color indexed="81"/>
            <rFont val="Tahoma"/>
            <family val="2"/>
          </rPr>
          <t xml:space="preserve">En considérant le soutien de ses outils, la personne comprend, exécute et respecte les consignes simples comportant une directive à la fois. Les consignes doivent être simples, claires et précises. Elle est en mesure de réaliser une seule demande ou tâche à la fois.
</t>
        </r>
      </text>
    </comment>
    <comment ref="C48" authorId="0" shapeId="0" xr:uid="{00000000-0006-0000-0600-000026000000}">
      <text>
        <r>
          <rPr>
            <sz val="8"/>
            <color indexed="81"/>
            <rFont val="Tahoma"/>
            <family val="2"/>
          </rPr>
          <t xml:space="preserve">La personne est pratiquement toujours capable de comprendre et d’exécuter une consigne simple, tous moyens de communication compris. Elle n’a habituellement jamais besoin d’aide humaine pour comprendre ce qui est demandé.
</t>
        </r>
      </text>
    </comment>
    <comment ref="C49" authorId="0" shapeId="0" xr:uid="{00000000-0006-0000-0600-000027000000}">
      <text>
        <r>
          <rPr>
            <sz val="8"/>
            <color indexed="81"/>
            <rFont val="Tahoma"/>
            <family val="2"/>
          </rPr>
          <t>La personne est habituellement capable de comprendre et d’exécuter une consigne simple, tous moyens de communication compris. Elle a occasionnellement besoin d’aide humaine pour comprendre ce qui est demandé. Les consignes doivent parfois être soit reformulées, imagées, ou bien l’interlocuteur doit utiliser des gestes ou un modèle pour faciliter la compréhension de la personne.</t>
        </r>
      </text>
    </comment>
    <comment ref="C50" authorId="0" shapeId="0" xr:uid="{00000000-0006-0000-0600-000028000000}">
      <text>
        <r>
          <rPr>
            <sz val="8"/>
            <color indexed="81"/>
            <rFont val="Tahoma"/>
            <family val="2"/>
          </rPr>
          <t>La personne est parfois capable de comprendre et d’exécuter une consigne simple, tous moyens de communication compris. Elle a souvent besoin d’aide humaine pour comprendre ce qui est demandé. Les consignes doivent souvent être soit reformulées, imagées, ou bien l’interlocuteur doit utiliser des gestes ou un modèle pour faciliter la compréhension de la personne.</t>
        </r>
      </text>
    </comment>
    <comment ref="C51" authorId="0" shapeId="0" xr:uid="{00000000-0006-0000-0600-000029000000}">
      <text>
        <r>
          <rPr>
            <sz val="8"/>
            <color indexed="81"/>
            <rFont val="Tahoma"/>
            <family val="2"/>
          </rPr>
          <t>La personne n’est pratiquement jamais capable de comprendre et d’exécuter une consigne simple, tous moyens de communication compris. Elle a donc besoin d’aide humaine pour comprendre ce qui est demandé. Même lorsque les consignes sont reformulées, imagées et que l’interlocuteur utilise des gestes, un modèle, la personne éprouve des difficultés à exécuter la consigne.</t>
        </r>
      </text>
    </comment>
    <comment ref="C52" authorId="1" shapeId="0" xr:uid="{00000000-0006-0000-0600-00002A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53" authorId="2" shapeId="0" xr:uid="{00000000-0006-0000-0600-00002B000000}">
      <text>
        <r>
          <rPr>
            <sz val="8"/>
            <color indexed="81"/>
            <rFont val="Tahoma"/>
            <family val="2"/>
          </rPr>
          <t>Indiquer, s’il y a lieu, les interventions humaines dont la personne a besoin pour comprendre les consignes simples. Préciser si les actions posées sont en lien direct avec les demandes. Préciser comment on a validé la compréhension de la consigne auprès de la personne. Indiquer si la personne prend une initiative relative aux consignes données. Indiquer ce que le milieu fait pour soutenir la compréhension et décrire les outils utilisés par la personne.</t>
        </r>
      </text>
    </comment>
    <comment ref="C54" authorId="2" shapeId="0" xr:uid="{00000000-0006-0000-0600-00002C000000}">
      <text>
        <r>
          <rPr>
            <sz val="8"/>
            <color indexed="81"/>
            <rFont val="Tahoma"/>
            <family val="2"/>
          </rPr>
          <t xml:space="preserve">Indiquer, s’il y a lieu, les interventions humaines dont la personne a besoin pour comprendre les consignes simples. Préciser si les actions posées sont en lien direct avec les demandes. Préciser comment on a validé la compréhension de la consigne auprès de la personne. Indiquer si la personne prend une initiative relative aux consignes données. Indiquer ce que le milieu fait pour soutenir la compréhension et décrire les outils utilisés par la personne.
</t>
        </r>
      </text>
    </comment>
    <comment ref="C55" authorId="0" shapeId="0" xr:uid="{00000000-0006-0000-0600-00002D000000}">
      <text>
        <r>
          <rPr>
            <sz val="8"/>
            <color indexed="81"/>
            <rFont val="Tahoma"/>
            <family val="2"/>
          </rPr>
          <t>Indiquer, s’il y a lieu, les interventions humaines dont la personne a besoin pour comprendre les consignes simples. Préciser si les actions posées sont en lien direct avec les demandes. Préciser comment on a validé la compréhension de la consigne auprès de la personne. Indiquer si la personne prend une initiative relative aux consignes données. Indiquer ce que le milieu fait pour soutenir la compréhension et décrire les outils utilisés par la personne.</t>
        </r>
      </text>
    </comment>
    <comment ref="B57" authorId="0" shapeId="0" xr:uid="{00000000-0006-0000-0600-00002E000000}">
      <text>
        <r>
          <rPr>
            <sz val="8"/>
            <color indexed="81"/>
            <rFont val="Tahoma"/>
            <family val="2"/>
          </rPr>
          <t xml:space="preserve">En considérant le soutien de ses outils, la personne comprend, exécute et respecte les consignes complexes comportant deux directives ou plus. La personne est en mesure de réaliser plusieurs actions/tâches simultanément ou consécutivement. Les consignes doivent être claires et précises. .
</t>
        </r>
      </text>
    </comment>
    <comment ref="C58" authorId="0" shapeId="0" xr:uid="{00000000-0006-0000-0600-00002F000000}">
      <text>
        <r>
          <rPr>
            <sz val="8"/>
            <color indexed="81"/>
            <rFont val="Tahoma"/>
            <family val="2"/>
          </rPr>
          <t>La personne comprend et exécute pratiquement toujours les consignes complexes. Elle n’a habituellement jamais besoin d’aide humaine pour comprendre ce qui est demandé. Un schéma de chronologie étape par étape est suffisant.</t>
        </r>
      </text>
    </comment>
    <comment ref="C59" authorId="0" shapeId="0" xr:uid="{00000000-0006-0000-0600-000030000000}">
      <text>
        <r>
          <rPr>
            <sz val="8"/>
            <color indexed="81"/>
            <rFont val="Tahoma"/>
            <family val="2"/>
          </rPr>
          <t xml:space="preserve">La personne comprend et exécute habituellement les consignes complexes. Elle a occasionnellement besoin d’aide humaine pour comprendre ce qui est demandé. Les consignes doivent parfois être soit reformulées, imagées, ou bien l’interlocuteur doit utiliser des gestes pour faciliter la compréhension de la personne ou un schéma de chronologie étape par étape.
</t>
        </r>
      </text>
    </comment>
    <comment ref="C60" authorId="0" shapeId="0" xr:uid="{00000000-0006-0000-0600-000031000000}">
      <text>
        <r>
          <rPr>
            <sz val="8"/>
            <color indexed="81"/>
            <rFont val="Tahoma"/>
            <family val="2"/>
          </rPr>
          <t>La personne comprend et exécute parfois les consignes complexes. Elle a souvent besoin d’aide humaine pour comprendre ce qui est demandé. Les consignes doivent souvent être soit reformulées, imagées, ou bien l’interlocuteur doit utiliser des gestes pour faciliter la compréhension de la personne, et ce, même avec un schéma de chronologie étape par étape.</t>
        </r>
      </text>
    </comment>
    <comment ref="C61" authorId="0" shapeId="0" xr:uid="{00000000-0006-0000-0600-000032000000}">
      <text>
        <r>
          <rPr>
            <sz val="8"/>
            <color indexed="81"/>
            <rFont val="Tahoma"/>
            <family val="2"/>
          </rPr>
          <t xml:space="preserve">La personne n’est presque jamais en mesure de comprendre et d’exécuter les consignes complexes. Elle a donc besoin d’aide humaine pour comprendre ce qui est demandé. Même lorsque les consignes sont reformulées, imagées et que l’interlocuteur utilise des gestes, la personne éprouve des difficultés à saisir la consigne, et ce, même avec un schéma de chronologie étape par étape.
</t>
        </r>
      </text>
    </comment>
    <comment ref="C62" authorId="1" shapeId="0" xr:uid="{00000000-0006-0000-0600-000033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63" authorId="2" shapeId="0" xr:uid="{00000000-0006-0000-0600-000034000000}">
      <text>
        <r>
          <rPr>
            <sz val="8"/>
            <color indexed="81"/>
            <rFont val="Tahoma"/>
            <family val="2"/>
          </rPr>
          <t>Indiquer, s’il y a lieu, les interventions humaines dont la personne a besoin pour comprendre les consignes complexes. Inscrire le nombre de consignes, ou d’étapes dans une consigne, que la personne peut assimiler. Indiquer de quelle manière le contexte peut influencer la compréhension des consignes complexes et le soutien utilisé par la personne. Indiquer si la personne prend une initiative relative aux consignes données. Décrire ce que le milieu fait pour soutenir la compréhension et les outils utilisés par la personne.</t>
        </r>
      </text>
    </comment>
    <comment ref="C64" authorId="2" shapeId="0" xr:uid="{00000000-0006-0000-0600-000035000000}">
      <text>
        <r>
          <rPr>
            <sz val="8"/>
            <color indexed="81"/>
            <rFont val="Tahoma"/>
            <family val="2"/>
          </rPr>
          <t xml:space="preserve">Indiquer, s’il y a lieu, les interventions humaines dont la personne a besoin pour comprendre les consignes complexes. Inscrire le nombre de consignes, ou d’étapes dans une consigne, que la personne peut assimiler. Indiquer de quelle manière le contexte peut influencer la compréhension des consignes complexes et le soutien utilisé par la personne. Indiquer si la personne prend une initiative relative aux consignes données. Décrire ce que le milieu fait pour soutenir la compréhension et les outils utilisés par la personne.
</t>
        </r>
      </text>
    </comment>
    <comment ref="C65" authorId="0" shapeId="0" xr:uid="{00000000-0006-0000-0600-000036000000}">
      <text>
        <r>
          <rPr>
            <sz val="8"/>
            <color indexed="81"/>
            <rFont val="Tahoma"/>
            <family val="2"/>
          </rPr>
          <t xml:space="preserve">Indiquer, s’il y a lieu, les interventions humaines dont la personne a besoin pour comprendre les consignes complexes. Inscrire le nombre de consignes, ou d’étapes dans une consigne, que la personne peut assimiler. Indiquer de quelle manière le contexte peut influencer la compréhension des consignes complexes et le soutien utilisé par la personne. Indiquer si la personne prend une initiative relative aux consignes données. Décrire ce que le milieu fait pour soutenir la compréhension et les outils utilisés par la personne.
</t>
        </r>
      </text>
    </comment>
    <comment ref="B67" authorId="0" shapeId="0" xr:uid="{00000000-0006-0000-0600-000037000000}">
      <text>
        <r>
          <rPr>
            <sz val="8"/>
            <color indexed="81"/>
            <rFont val="Tahoma"/>
            <family val="2"/>
          </rPr>
          <t>Lorsque la personne éprouve certaines difficultés, elle est en mesure de prendre une initiative, de faire des demandes de soutien en fonction du contexte; c’est-à-dire, elle demande de l’aide humaine, lorsque requis, incluant une demande faite via un appareil électronique.</t>
        </r>
      </text>
    </comment>
    <comment ref="C68" authorId="0" shapeId="0" xr:uid="{00000000-0006-0000-0600-000038000000}">
      <text>
        <r>
          <rPr>
            <sz val="8"/>
            <color indexed="81"/>
            <rFont val="Tahoma"/>
            <family val="2"/>
          </rPr>
          <t>Lorsque la personne éprouve certaines difficultés, elle est pratiquement toujours en mesure de faire des demandes d’aide de manière efficace; c’est-à-dire, elle demande de l’aide humaine, lorsque requis, en s’adressant poliment et calmement à la bonne personne, que ce soit en personne, au téléphone, en visioconférence, par courriel ou par texto.</t>
        </r>
      </text>
    </comment>
    <comment ref="C69" authorId="0" shapeId="0" xr:uid="{00000000-0006-0000-0600-000039000000}">
      <text>
        <r>
          <rPr>
            <sz val="8"/>
            <color indexed="81"/>
            <rFont val="Tahoma"/>
            <family val="2"/>
          </rPr>
          <t>Lorsque la personne éprouve certaines difficultés, elle est habituellement en mesure de faire des demandes d'aide de manière efficace. Parfois, elle a besoin de soutien ou de rappels afin que ses demandes d'aide soient faites, lorsque nécessaire, en s'adressant poliment et calmement à la bonne personne, que ce soit en personne, au téléphone, en visioconférence, par courriel ou par texto.</t>
        </r>
      </text>
    </comment>
    <comment ref="C70" authorId="0" shapeId="0" xr:uid="{00000000-0006-0000-0600-00003A000000}">
      <text>
        <r>
          <rPr>
            <sz val="8"/>
            <color indexed="81"/>
            <rFont val="Tahoma"/>
            <family val="2"/>
          </rPr>
          <t xml:space="preserve">Lorsque la personne éprouve certaines difficultés, elle est parfois en mesure de faire des demandes d’aide de manière efficace. La majorité du temps, elle a besoin du soutien ou des rappels afin qu’elle fasse des demandes d’aide, lorsque nécessaire, en s’adressant poliment et calmement à la bonne personne, que ce soit en personne, au téléphone, en visioconférence, par courriel ou par texto.
</t>
        </r>
      </text>
    </comment>
    <comment ref="C71" authorId="0" shapeId="0" xr:uid="{00000000-0006-0000-0600-00003B000000}">
      <text>
        <r>
          <rPr>
            <sz val="8"/>
            <color indexed="81"/>
            <rFont val="Tahoma"/>
            <family val="2"/>
          </rPr>
          <t xml:space="preserve">Lorsque la personne éprouve certaines difficultés, elle ne fait jamais de demandes d'aide de manière efficace. Elle a besoin constamment du soutien ou des rappels afin qu'elle fasse des demandes d'aide, lorsque nécessaire, en s'adressant poliment et calmement à la bonne personne, que ce soit en personne, au téléphone, en visioconférence, par courriel ou par texto.
</t>
        </r>
      </text>
    </comment>
    <comment ref="C72" authorId="1" shapeId="0" xr:uid="{00000000-0006-0000-0600-00003C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73" authorId="2" shapeId="0" xr:uid="{00000000-0006-0000-0600-00003D000000}">
      <text>
        <r>
          <rPr>
            <sz val="8"/>
            <color indexed="81"/>
            <rFont val="Tahoma"/>
            <family val="2"/>
          </rPr>
          <t>Indiquer, s'il y a lieu, le contexte (ex. : environnement physique) et le type de soutien dont la personne a besoin pour faire des demandes d'aide efficaces. Indiquer si la personne formule ses demandes d’aide poliment et calmement. Préciser si la personne sait à qui se référer. Indiquer les raisons, si connues, pour lesquelles la personne ne formule pas de demandes d’aide. Indiquer les moyens de communication qu’elle possède et si elle les utilise ou pas (nuancer la cote obtenue en fonction de ce facteur). Les informations seront réutilisées pour le suivi afin d’aider la personne à développer son autonomie.</t>
        </r>
      </text>
    </comment>
    <comment ref="C74" authorId="2" shapeId="0" xr:uid="{00000000-0006-0000-0600-00003E000000}">
      <text>
        <r>
          <rPr>
            <sz val="8"/>
            <color indexed="81"/>
            <rFont val="Tahoma"/>
            <family val="2"/>
          </rPr>
          <t>Indiquer, s'il y a lieu, le contexte (ex. : environnement physique) et le type de soutien dont la personne a besoin pour faire des demandes d'aide efficaces. Indiquer si la personne formule ses demandes d’aide poliment et calmement. Préciser si la personne sait à qui se référer. Indiquer les raisons, si connues, pour lesquelles la personne ne formule pas de demandes d’aide. Indiquer les moyens de communication qu’elle possède et si elle les utilise ou pas (nuancer la cote obtenue en fonction de ce facteur). Les informations seront réutilisées pour le suivi afin d’aider la personne à développer son autonomie.</t>
        </r>
      </text>
    </comment>
    <comment ref="C75" authorId="0" shapeId="0" xr:uid="{00000000-0006-0000-0600-00003F000000}">
      <text>
        <r>
          <rPr>
            <sz val="8"/>
            <color indexed="81"/>
            <rFont val="Tahoma"/>
            <family val="2"/>
          </rPr>
          <t>Indiquer, s'il y a lieu, le contexte (ex. : environnement physique) et le type de soutien dont la personne a besoin pour faire des demandes d'aide efficaces. Indiquer si la personne formule ses demandes d’aide poliment et calmement. Préciser si la personne sait à qui se référer. Indiquer les raisons, si connues, pour lesquelles la personne ne formule pas de demandes d’aide. Indiquer les moyens de communication qu’elle possède et si elle les utilise ou pas (nuancer la cote obtenue en fonction de ce facteur). Les informations seront réutilisées pour le suivi afin d’aider la personne à développer son autonomie.</t>
        </r>
      </text>
    </comment>
    <comment ref="B77" authorId="0" shapeId="0" xr:uid="{00000000-0006-0000-0600-000040000000}">
      <text>
        <r>
          <rPr>
            <sz val="8"/>
            <color indexed="81"/>
            <rFont val="Tahoma"/>
            <family val="2"/>
          </rPr>
          <t>Le cas échéant, la personne fait approuver son travail lorsque la tâche est nouvelle ou lorsqu'elle éprouve de la difficulté dans une tâche connue, en ayant recours à ses outils au besoin.</t>
        </r>
      </text>
    </comment>
    <comment ref="C78" authorId="0" shapeId="0" xr:uid="{00000000-0006-0000-0600-000041000000}">
      <text>
        <r>
          <rPr>
            <sz val="8"/>
            <color indexed="81"/>
            <rFont val="Tahoma"/>
            <family val="2"/>
          </rPr>
          <t>Lorsque requis, la personne fait toujours approuver son travail lorsque la tâche est nouvelle ou lorsqu'elle éprouve de la difficulté. Elle ne fait pas de demandes d'approbation de manière répétitive et attend le moment opportun pour faire valider son travail.</t>
        </r>
      </text>
    </comment>
    <comment ref="C79" authorId="0" shapeId="0" xr:uid="{00000000-0006-0000-0600-000042000000}">
      <text>
        <r>
          <rPr>
            <sz val="8"/>
            <color indexed="81"/>
            <rFont val="Tahoma"/>
            <family val="2"/>
          </rPr>
          <t>Lorsque requis, la personne fait généralement approuver son travail lorsque la tâche est nouvelle ou lorsqu'elle éprouve de la difficulté. Elle fait parfois des demandes d'approbation de manière inappropriée; c'est-à-dire, il peut lui arriver de faire valider son travail de manière répétitive, de ne pas attendre au moment opportun.</t>
        </r>
      </text>
    </comment>
    <comment ref="C80" authorId="0" shapeId="0" xr:uid="{00000000-0006-0000-0600-000043000000}">
      <text>
        <r>
          <rPr>
            <sz val="8"/>
            <color indexed="81"/>
            <rFont val="Tahoma"/>
            <family val="2"/>
          </rPr>
          <t>Lorsque requis, la personne fait parfois approuver son travail lorsque la tâche est nouvelle ou lorsqu'elle éprouve de la difficulté. Elle fait souvent des demandes d'approbation de manière inappropriée; c'est-à-dire, elle fait valider son travail de manière répétitive, n’attend pas de le faire au moment opportun.</t>
        </r>
      </text>
    </comment>
    <comment ref="C81" authorId="0" shapeId="0" xr:uid="{00000000-0006-0000-0600-000044000000}">
      <text>
        <r>
          <rPr>
            <sz val="8"/>
            <color indexed="81"/>
            <rFont val="Tahoma"/>
            <family val="2"/>
          </rPr>
          <t>Lorsque requis, la personne ne fait jamais approuver son travail lorsque la tâche est nouvelle ou lorsqu'elle éprouve de la difficulté. Elle fait souvent des demandes d'approbation de manière inappropriée; c'est-à-dire, elle fait constamment valider son travail de manière répétitive, n'attend pas de le faire au moment opportun.</t>
        </r>
      </text>
    </comment>
    <comment ref="C82" authorId="1" shapeId="0" xr:uid="{00000000-0006-0000-0600-000045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83" authorId="2" shapeId="0" xr:uid="{00000000-0006-0000-0600-000046000000}">
      <text>
        <r>
          <rPr>
            <sz val="8"/>
            <color indexed="81"/>
            <rFont val="Tahoma"/>
            <family val="2"/>
          </rPr>
          <t xml:space="preserve">Mentionner, s'il y a lieu, les tâches pour lesquelles la personne recherche toujours l'approbation de la personne (ex. : dans les tâches nouvelles et/ou connues). Préciser si elle demande à être validée et comment elle le fait. Indiquer ce que l’environnement met en place pour soutenir la personne ainsi que les outils utilisés par la personne. Décrire dans quel contexte la personne fait ou ne fait pas ses demandes d’approbation.
</t>
        </r>
      </text>
    </comment>
    <comment ref="C84" authorId="2" shapeId="0" xr:uid="{00000000-0006-0000-0600-000047000000}">
      <text>
        <r>
          <rPr>
            <sz val="8"/>
            <color indexed="81"/>
            <rFont val="Tahoma"/>
            <family val="2"/>
          </rPr>
          <t xml:space="preserve">Mentionner, s'il y a lieu, les tâches pour lesquelles la personne recherche toujours l'approbation de la personne (ex. : dans les tâches nouvelles et/ou connues). Préciser si elle demande à être validée et comment elle le fait. Indiquer ce que l’environnement met en place pour soutenir la personne ainsi que les outils utilisés par la personne. Décrire dans quel contexte la personne fait ou ne fait pas ses demandes d’approbation.
</t>
        </r>
      </text>
    </comment>
    <comment ref="C85" authorId="0" shapeId="0" xr:uid="{00000000-0006-0000-0600-000048000000}">
      <text>
        <r>
          <rPr>
            <sz val="8"/>
            <color indexed="81"/>
            <rFont val="Tahoma"/>
            <family val="2"/>
          </rPr>
          <t>Mentionner, s'il y a lieu, les tâches pour lesquelles la personne recherche toujours l'approbation de la personne (ex. : dans les tâches nouvelles et/ou connues). Préciser si elle demande à être validée et comment elle le fait. Indiquer ce que l’environnement met en place pour soutenir la personne ainsi que les outils utilisés par la personne. Décrire dans quel contexte la personne fait ou ne fait pas ses demandes d’approbation.</t>
        </r>
      </text>
    </comment>
    <comment ref="B87" authorId="0" shapeId="0" xr:uid="{00000000-0006-0000-0600-000049000000}">
      <text>
        <r>
          <rPr>
            <sz val="8"/>
            <color indexed="81"/>
            <rFont val="Tahoma"/>
            <family val="2"/>
          </rPr>
          <t>Avec ses outils, la personne lit et comprend, i.e. saisit le sens global du texte apparaissant dans les directives, les étiquettes, les communiqués, les avis et les mémos en lien avec ses tâches de travail.</t>
        </r>
      </text>
    </comment>
    <comment ref="C88" authorId="0" shapeId="0" xr:uid="{00000000-0006-0000-0600-00004A000000}">
      <text>
        <r>
          <rPr>
            <sz val="8"/>
            <color indexed="81"/>
            <rFont val="Tahoma"/>
            <family val="2"/>
          </rPr>
          <t>Elle arrive toujours à comprendre l’information écrite seule, et ce, sans difficulté, dans les directives, les étiquettes, les communiqués, les avis, les mémos. Elle peut utiliser de façon autonome ses outils pour comprendre l’information écrite.</t>
        </r>
      </text>
    </comment>
    <comment ref="C89" authorId="0" shapeId="0" xr:uid="{00000000-0006-0000-0600-00004B000000}">
      <text>
        <r>
          <rPr>
            <sz val="8"/>
            <color indexed="81"/>
            <rFont val="Tahoma"/>
            <family val="2"/>
          </rPr>
          <t xml:space="preserve">Elle arrive généralement à comprendre l’information écrite dans les directives, les étiquettes, les communiqués, les avis, les mémos, mais a parfois besoin d'aide humaine ou de soutien (lire pour elle, reformuler). </t>
        </r>
      </text>
    </comment>
    <comment ref="C90" authorId="0" shapeId="0" xr:uid="{00000000-0006-0000-0600-00004C000000}">
      <text>
        <r>
          <rPr>
            <sz val="8"/>
            <color indexed="81"/>
            <rFont val="Tahoma"/>
            <family val="2"/>
          </rPr>
          <t>Elle arrive parfois à lire et à comprendre quelques mots et certaines phrases, mais a souvent besoin d'aide humaine ou de soutien (lire pour elle, reformuler pour elle).</t>
        </r>
      </text>
    </comment>
    <comment ref="C91" authorId="0" shapeId="0" xr:uid="{00000000-0006-0000-0600-00004D000000}">
      <text>
        <r>
          <rPr>
            <sz val="8"/>
            <color indexed="81"/>
            <rFont val="Tahoma"/>
            <family val="2"/>
          </rPr>
          <t xml:space="preserve">Elle ne comprend jamais l’information écrite. Elle a constamment besoin d'aide humaine ou de soutien (lire pour elle, reformuler pour elle). </t>
        </r>
      </text>
    </comment>
    <comment ref="C92" authorId="1" shapeId="0" xr:uid="{00000000-0006-0000-0600-00004E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93" authorId="2" shapeId="0" xr:uid="{00000000-0006-0000-0600-00004F000000}">
      <text>
        <r>
          <rPr>
            <sz val="8"/>
            <color indexed="81"/>
            <rFont val="Tahoma"/>
            <family val="2"/>
          </rPr>
          <t xml:space="preserve">Mentionner les difficultés et le type d'aide dont la personne a besoin pour arriver à lire le texte en lien avec ses tâches de travail. Préciser si les difficultés touchent surtout le langage non-littéral (ex. : inférences, sous-entendus). Noter si la personne porte trop d’attention aux détails, ce qui nuit à la compréhension du texte ou à la compréhension globale pour en arriver à une déduction (ex. : résolution de problèmes à partir d’une situation exposée). Fournir des explications sur la cote donnée et des exemples où c’est plus difficile.
</t>
        </r>
      </text>
    </comment>
    <comment ref="C94" authorId="2" shapeId="0" xr:uid="{00000000-0006-0000-0600-000050000000}">
      <text>
        <r>
          <rPr>
            <sz val="8"/>
            <color indexed="81"/>
            <rFont val="Tahoma"/>
            <family val="2"/>
          </rPr>
          <t xml:space="preserve">Mentionner les difficultés et le type d'aide dont la personne a besoin pour arriver à lire le texte en lien avec ses tâches de travail. Préciser si les difficultés touchent surtout le langage non-littéral (ex. : inférences, sous-entendus). Noter si la personne porte trop d’attention aux détails, ce qui nuit à la compréhension du texte ou à la compréhension globale pour en arriver à une déduction (ex. : résolution de problèmes à partir d’une situation exposée). Fournir des explications sur la cote donnée et des exemples où c’est plus difficile.
</t>
        </r>
      </text>
    </comment>
    <comment ref="C95" authorId="0" shapeId="0" xr:uid="{00000000-0006-0000-0600-000051000000}">
      <text>
        <r>
          <rPr>
            <sz val="8"/>
            <color indexed="81"/>
            <rFont val="Tahoma"/>
            <family val="2"/>
          </rPr>
          <t>Mentionner les difficultés et le type d'aide dont la personne a besoin pour arriver à lire le texte en lien avec ses tâches de travail. Préciser si les difficultés touchent surtout le langage non-littéral (ex. : inférences, sous-entendus). Noter si la personne porte trop d’attention aux détails, ce qui nuit à la compréhension du texte ou à la compréhension globale pour en arriver à une déduction (ex. : résolution de problèmes à partir d’une situation exposée). Fournir des explications sur la cote donnée et des exemples où c’est plus difficile.</t>
        </r>
      </text>
    </comment>
    <comment ref="B97" authorId="0" shapeId="0" xr:uid="{00000000-0006-0000-0600-000052000000}">
      <text>
        <r>
          <rPr>
            <sz val="8"/>
            <color indexed="81"/>
            <rFont val="Tahoma"/>
            <family val="2"/>
          </rPr>
          <t>Avec ses outils, la personne écrit de façon claire et précise, des noms, prix, chiffres, messages ou notes relatives à ses tâches de travail.</t>
        </r>
      </text>
    </comment>
    <comment ref="C98" authorId="0" shapeId="0" xr:uid="{00000000-0006-0000-0600-000053000000}">
      <text>
        <r>
          <rPr>
            <sz val="8"/>
            <color indexed="81"/>
            <rFont val="Tahoma"/>
            <family val="2"/>
          </rPr>
          <t xml:space="preserve">Elle arrive toujours à écrire seule, et ce, correctement, le nom d’une personne (peut demander de l’épeler), un prix, un court message, une note à un autre employé qui prendra sa relève. </t>
        </r>
      </text>
    </comment>
    <comment ref="C99" authorId="0" shapeId="0" xr:uid="{00000000-0006-0000-0600-000054000000}">
      <text>
        <r>
          <rPr>
            <sz val="8"/>
            <color indexed="81"/>
            <rFont val="Tahoma"/>
            <family val="2"/>
          </rPr>
          <t>Elle arrive généralement à écrire, le nom d’une personne, un prix, mais a parfois besoin d'aide humaine ou de soutien pour une production écrite correcte (ex. : corriger la grammaire, reformuler).</t>
        </r>
      </text>
    </comment>
    <comment ref="C100" authorId="0" shapeId="0" xr:uid="{00000000-0006-0000-0600-000055000000}">
      <text>
        <r>
          <rPr>
            <sz val="8"/>
            <color indexed="81"/>
            <rFont val="Tahoma"/>
            <family val="2"/>
          </rPr>
          <t>Elle arrive parfois à écrire le nom d’une personne, un prix, mais a souvent besoin d'aide humaine ou de soutien pour une production écrite (ex. : corriger la grammaire, reformuler).</t>
        </r>
      </text>
    </comment>
    <comment ref="C101" authorId="0" shapeId="0" xr:uid="{00000000-0006-0000-0600-000056000000}">
      <text>
        <r>
          <rPr>
            <sz val="8"/>
            <color indexed="81"/>
            <rFont val="Tahoma"/>
            <family val="2"/>
          </rPr>
          <t>Elle est incapable d’écrire un mot seul, à moins d’avoir un modèle fourni. Elle a constamment besoin d'aide humaine ou de soutien (les codes ou les prix écrits à côté qu’elle peut recopier de façon manuscrite) pour écrire correctement.</t>
        </r>
      </text>
    </comment>
    <comment ref="C102" authorId="1" shapeId="0" xr:uid="{00000000-0006-0000-0600-000057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103" authorId="2" shapeId="0" xr:uid="{00000000-0006-0000-0600-000058000000}">
      <text>
        <r>
          <rPr>
            <sz val="8"/>
            <color indexed="81"/>
            <rFont val="Tahoma"/>
            <family val="2"/>
          </rPr>
          <t xml:space="preserve">Mentionner les difficultés et le type d'aide humaine ou de soutien dont la personne a besoin pour arriver à écrire dans ses tâches de travail. Mentionner si la personne rédige  avec un crayon,  avec le clavier d’un appareil électronique,  avec le clavier d’un ordinateur,  en utilisation sa voix sur un appareil électronique,  utilise un correcteur de texte/mots,  reconnaissance vocale. 
</t>
        </r>
      </text>
    </comment>
    <comment ref="C104" authorId="2" shapeId="0" xr:uid="{00000000-0006-0000-0600-000059000000}">
      <text>
        <r>
          <rPr>
            <sz val="8"/>
            <color indexed="81"/>
            <rFont val="Tahoma"/>
            <family val="2"/>
          </rPr>
          <t xml:space="preserve">Mentionner les difficultés et le type d'aide humaine ou de soutien dont la personne a besoin pour arriver à écrire dans ses tâches de travail. Mentionner si la personne rédige  avec un crayon,  avec le clavier d’un appareil électronique,  avec le clavier d’un ordinateur,  en utilisation sa voix sur un appareil électronique,  utilise un correcteur de texte/mots,  reconnaissance vocale. 
</t>
        </r>
      </text>
    </comment>
    <comment ref="C105" authorId="0" shapeId="0" xr:uid="{00000000-0006-0000-0600-00005A000000}">
      <text>
        <r>
          <rPr>
            <sz val="8"/>
            <color indexed="81"/>
            <rFont val="Tahoma"/>
            <family val="2"/>
          </rPr>
          <t xml:space="preserve">Mentionner les difficultés et le type d'aide humaine ou de soutien dont la personne a besoin pour arriver à écrire dans ses tâches de travail. Mentionner si la personne rédige  avec un crayon,  avec le clavier d’un appareil électronique,  avec le clavier d’un ordinateur,  en utilisation sa voix sur un appareil électronique,  utilise un correcteur de texte/mots,  reconnaissance vocale.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Genevieve Paquette</author>
    <author>Frederic Dumont</author>
    <author>Forest-Dubuc Jean-Philippe</author>
  </authors>
  <commentList>
    <comment ref="B7" authorId="0" shapeId="0" xr:uid="{00000000-0006-0000-0700-000001000000}">
      <text>
        <r>
          <rPr>
            <sz val="8"/>
            <color indexed="81"/>
            <rFont val="Tahoma"/>
            <family val="2"/>
          </rPr>
          <t xml:space="preserve">La personne a la capacité d'enregistrer, de conserver les informations, et de s’y référer pour effectuer les tâches de travail, au bon moment, en considérant le soutien de ses outils (ex. : schéma de chronologie étape par étape, rappels vocaux préprogrammés, technologie d’assistance cognitive, cartable personnalisé des tâches, parler lentement, utilisation d’un horaire ou d’images). 
</t>
        </r>
      </text>
    </comment>
    <comment ref="C8" authorId="0" shapeId="0" xr:uid="{00000000-0006-0000-0700-000002000000}">
      <text>
        <r>
          <rPr>
            <sz val="8"/>
            <color indexed="81"/>
            <rFont val="Tahoma"/>
            <family val="2"/>
          </rPr>
          <t xml:space="preserve">La personne enregistre, conserve et se rappelle très bien des informations nécessaires pour effectuer les tâches de travail, et ce, pratiquement toujours seule. Elle n’a pas besoin de soutien supplémentaire à ses propres outils pour mémoriser.
</t>
        </r>
      </text>
    </comment>
    <comment ref="C9" authorId="0" shapeId="0" xr:uid="{00000000-0006-0000-0700-000003000000}">
      <text>
        <r>
          <rPr>
            <sz val="8"/>
            <color indexed="81"/>
            <rFont val="Tahoma"/>
            <family val="2"/>
          </rPr>
          <t>La personne enregistre, conserve et se rappelle assez bien des informations nécessaires pour effectuer les tâches de travail, et ce, généralement seule. Elle a parfois besoin d'aide humaine ou de soutien supplémentaire à ses propres outils pour mémoriser.</t>
        </r>
      </text>
    </comment>
    <comment ref="C10" authorId="0" shapeId="0" xr:uid="{00000000-0006-0000-0700-000004000000}">
      <text>
        <r>
          <rPr>
            <sz val="8"/>
            <color indexed="81"/>
            <rFont val="Tahoma"/>
            <family val="2"/>
          </rPr>
          <t xml:space="preserve">La personne enregistre, conserve et se rappelle parfois des informations nécessaires pour effectuer les tâches de travail. Elle a continuellement besoin d'aide humaine ou de soutien supplémentaire à ses propres outils pour mémoriser.
</t>
        </r>
      </text>
    </comment>
    <comment ref="C11" authorId="0" shapeId="0" xr:uid="{00000000-0006-0000-0700-000005000000}">
      <text>
        <r>
          <rPr>
            <sz val="8"/>
            <color indexed="81"/>
            <rFont val="Tahoma"/>
            <family val="2"/>
          </rPr>
          <t>La personne n’enregistre, ne conserver et ne se rappelle jamais des informations nécessaires pour effectuer les tâches de travail. Elle a constamment besoin d'aide humaine ou de soutien supplémentaire à ses propres outils pour mémoriser.</t>
        </r>
      </text>
    </comment>
    <comment ref="C12" authorId="1" shapeId="0" xr:uid="{00000000-0006-0000-0700-000006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13" authorId="2" shapeId="0" xr:uid="{00000000-0006-0000-0700-000007000000}">
      <text>
        <r>
          <rPr>
            <sz val="8"/>
            <color indexed="81"/>
            <rFont val="Tahoma"/>
            <family val="2"/>
          </rPr>
          <t>Précisez les outils dont la personne a besoin pour mémoriser les informations relatives au travail. Préciser si la personne connaît sa routine, si elle a besoin d’un soutien visuel (écrit ou pictogramme). Indiquer si la personne peut utiliser une stratégie d’autorépétition. Préciser à quel(s) moment(s) les rappels sont nécessaires (chaque début de semaine, au retour des vacances, etc.). Indiquer s’il y a un moment de la journée ou un contexte qui explique la cote.</t>
        </r>
      </text>
    </comment>
    <comment ref="C14" authorId="2" shapeId="0" xr:uid="{00000000-0006-0000-0700-000008000000}">
      <text>
        <r>
          <rPr>
            <sz val="8"/>
            <color indexed="81"/>
            <rFont val="Tahoma"/>
            <family val="2"/>
          </rPr>
          <t xml:space="preserve">Précisez les outils dont la personne a besoin pour mémoriser les informations relatives au travail. Préciser si la personne connaît sa routine, si elle a besoin d’un soutien visuel (écrit ou pictogramme). Indiquer si la personne peut utiliser une stratégie d’autorépétition. Préciser à quel(s) moment(s) les rappels sont nécessaires (chaque début de semaine, au retour des vacances, etc.). Indiquer s’il y a un moment de la journée ou un contexte qui explique la cote.
</t>
        </r>
      </text>
    </comment>
    <comment ref="C15" authorId="0" shapeId="0" xr:uid="{00000000-0006-0000-0700-000009000000}">
      <text>
        <r>
          <rPr>
            <sz val="8"/>
            <color indexed="81"/>
            <rFont val="Tahoma"/>
            <family val="2"/>
          </rPr>
          <t>Précisez les outils dont la personne a besoin pour mémoriser les informations relatives au travail. Préciser si la personne connaît sa routine, si elle a besoin d’un soutien visuel (écrit ou pictogramme). Indiquer si la personne peut utiliser une stratégie d’autorépétition. Préciser à quel(s) moment(s) les rappels sont nécessaires (chaque début de semaine, au retour des vacances, etc.). Indiquer s’il y a un moment de la journée ou un contexte qui explique la cote.</t>
        </r>
      </text>
    </comment>
    <comment ref="B17" authorId="0" shapeId="0" xr:uid="{00000000-0006-0000-0700-00000A000000}">
      <text>
        <r>
          <rPr>
            <sz val="8"/>
            <color indexed="81"/>
            <rFont val="Tahoma"/>
            <family val="2"/>
          </rPr>
          <t>Avec ses outils, la personne est en mesure de s'ajuster lors d'un nouvel apprentissage relié à une tâche de travail à accomplir. Elle fait preuve de flexibilité lorsqu'elle doit exécuter une nouvelle tâche.</t>
        </r>
      </text>
    </comment>
    <comment ref="C18" authorId="0" shapeId="0" xr:uid="{00000000-0006-0000-0700-00000B000000}">
      <text>
        <r>
          <rPr>
            <sz val="8"/>
            <color indexed="81"/>
            <rFont val="Tahoma"/>
            <family val="2"/>
          </rPr>
          <t xml:space="preserve">La personne est en mesure de s'ajuster lors d'un nouvel apprentissage relié à une tâche de travail à accomplir. </t>
        </r>
      </text>
    </comment>
    <comment ref="C19" authorId="0" shapeId="0" xr:uid="{00000000-0006-0000-0700-00000C000000}">
      <text>
        <r>
          <rPr>
            <sz val="8"/>
            <color indexed="81"/>
            <rFont val="Tahoma"/>
            <family val="2"/>
          </rPr>
          <t xml:space="preserve">La personne est généralement en mesure de s'ajuster lors d'un nouvel apprentissage relié à une tâche de travail à accomplir. </t>
        </r>
      </text>
    </comment>
    <comment ref="C20" authorId="0" shapeId="0" xr:uid="{00000000-0006-0000-0700-00000D000000}">
      <text>
        <r>
          <rPr>
            <sz val="8"/>
            <color indexed="81"/>
            <rFont val="Tahoma"/>
            <family val="2"/>
          </rPr>
          <t xml:space="preserve">La personne est parfois en mesure de s'ajuster lors d'un nouvel apprentissage relié à une tâche de travail à accomplir. </t>
        </r>
      </text>
    </comment>
    <comment ref="C21" authorId="0" shapeId="0" xr:uid="{00000000-0006-0000-0700-00000E000000}">
      <text>
        <r>
          <rPr>
            <sz val="8"/>
            <color indexed="81"/>
            <rFont val="Tahoma"/>
            <family val="2"/>
          </rPr>
          <t xml:space="preserve">La personne est rarement capable ou est incapable de s'ajuster lors d'un nouvel apprentissage relié à une tâche de travail à accomplir. 
</t>
        </r>
      </text>
    </comment>
    <comment ref="C22" authorId="1" shapeId="0" xr:uid="{00000000-0006-0000-0700-00000F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23" authorId="2" shapeId="0" xr:uid="{00000000-0006-0000-0700-000010000000}">
      <text>
        <r>
          <rPr>
            <sz val="8"/>
            <color indexed="81"/>
            <rFont val="Tahoma"/>
            <family val="2"/>
          </rPr>
          <t>Inscrire les comportements de la personne lorsqu'elle doit exécuter une nouvelle tâche. Mentionner, s'il y a lieu, les moyens l'aidant à mieux s'adapter. Préciser les outils qui doivent être utilisés. Indiquer si la personne doit être avertie à l’avance pour gérer les imprévus.</t>
        </r>
      </text>
    </comment>
    <comment ref="C24" authorId="2" shapeId="0" xr:uid="{00000000-0006-0000-0700-000011000000}">
      <text>
        <r>
          <rPr>
            <sz val="8"/>
            <color indexed="81"/>
            <rFont val="Tahoma"/>
            <family val="2"/>
          </rPr>
          <t xml:space="preserve">Inscrire les comportements de la personne lorsqu'elle doit exécuter une nouvelle tâche. Mentionner, s'il y a lieu, les moyens l'aidant à mieux s'adapter. Préciser les outils qui doivent être utilisés. Indiquer si la personne doit être avertie à l’avance pour gérer les imprévus.
</t>
        </r>
      </text>
    </comment>
    <comment ref="C25" authorId="0" shapeId="0" xr:uid="{00000000-0006-0000-0700-000012000000}">
      <text>
        <r>
          <rPr>
            <sz val="8"/>
            <color indexed="81"/>
            <rFont val="Tahoma"/>
            <family val="2"/>
          </rPr>
          <t>Inscrire les comportements de la personne lorsqu'elle doit exécuter une nouvelle tâche. Mentionner, s'il y a lieu, les moyens l'aidant à mieux s'adapter. Préciser les outils qui doivent être utilisés. Indiquer si la personne doit être avertie à l’avance pour gérer les imprévus.</t>
        </r>
      </text>
    </comment>
    <comment ref="B27" authorId="0" shapeId="0" xr:uid="{00000000-0006-0000-0700-000013000000}">
      <text>
        <r>
          <rPr>
            <sz val="8"/>
            <color indexed="81"/>
            <rFont val="Tahoma"/>
            <family val="2"/>
          </rPr>
          <t xml:space="preserve">La personne demeure attentive/concentrée à la tâche durant une période donnée, avec ses outils au besoin.
</t>
        </r>
      </text>
    </comment>
    <comment ref="C28" authorId="0" shapeId="0" xr:uid="{00000000-0006-0000-0700-000014000000}">
      <text>
        <r>
          <rPr>
            <sz val="8"/>
            <color indexed="81"/>
            <rFont val="Tahoma"/>
            <family val="2"/>
          </rPr>
          <t xml:space="preserve">La personne demeure attentive/concentrée à la tâche 40 minutes et plus, et ce, sans s'arrêter. </t>
        </r>
      </text>
    </comment>
    <comment ref="C29" authorId="0" shapeId="0" xr:uid="{00000000-0006-0000-0700-000015000000}">
      <text>
        <r>
          <rPr>
            <sz val="8"/>
            <color indexed="81"/>
            <rFont val="Tahoma"/>
            <family val="2"/>
          </rPr>
          <t xml:space="preserve">La personne demeure attentive/concentrée à la tâche durant 20 à 40 minutes, et ce, sans s'arrêter.
</t>
        </r>
      </text>
    </comment>
    <comment ref="C30" authorId="0" shapeId="0" xr:uid="{00000000-0006-0000-0700-000016000000}">
      <text>
        <r>
          <rPr>
            <sz val="8"/>
            <color indexed="81"/>
            <rFont val="Tahoma"/>
            <family val="2"/>
          </rPr>
          <t xml:space="preserve">La personne demeure attentive/concentrée à la tâche durant 5 à 20 minutes, et ce, sans s'arrêter.
</t>
        </r>
      </text>
    </comment>
    <comment ref="C31" authorId="0" shapeId="0" xr:uid="{00000000-0006-0000-0700-000017000000}">
      <text>
        <r>
          <rPr>
            <sz val="8"/>
            <color indexed="81"/>
            <rFont val="Tahoma"/>
            <family val="2"/>
          </rPr>
          <t xml:space="preserve">La personne éprouve de la difficulté à demeurer attentive/concentrée à la tâche durant plus de 5 minutes. Elle arrête souvent son travail et se laisse distraire.
</t>
        </r>
      </text>
    </comment>
    <comment ref="C32" authorId="1" shapeId="0" xr:uid="{00000000-0006-0000-0700-000018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33" authorId="2" shapeId="0" xr:uid="{00000000-0006-0000-0700-000019000000}">
      <text>
        <r>
          <rPr>
            <sz val="8"/>
            <color indexed="81"/>
            <rFont val="Tahoma"/>
            <family val="2"/>
          </rPr>
          <t>Indiquer combien de temps la personne est capable de demeurer attentive ou concentrée à la tâche. Indiquer si on doit aviser la personne d’arrêter la tâche (persistance au-delà de ce qui est attendu). Préciser s’il y a un moment de la journée ou un contexte qui explique la cote. Décrire les outils utilisés par la personne.</t>
        </r>
      </text>
    </comment>
    <comment ref="C34" authorId="2" shapeId="0" xr:uid="{00000000-0006-0000-0700-00001A000000}">
      <text>
        <r>
          <rPr>
            <sz val="8"/>
            <color indexed="81"/>
            <rFont val="Tahoma"/>
            <family val="2"/>
          </rPr>
          <t xml:space="preserve">Indiquer combien de temps la personne est capable de demeurer attentive ou concentrée à la tâche. Indiquer si on doit aviser la personne d’arrêter la tâche (persistance au-delà de ce qui est attendu). Préciser s’il y a un moment de la journée ou un contexte qui explique la cote. Décrire les outils utilisés par la personne.
</t>
        </r>
      </text>
    </comment>
    <comment ref="C35" authorId="0" shapeId="0" xr:uid="{00000000-0006-0000-0700-00001B000000}">
      <text>
        <r>
          <rPr>
            <sz val="8"/>
            <color indexed="81"/>
            <rFont val="Tahoma"/>
            <family val="2"/>
          </rPr>
          <t xml:space="preserve">Indiquer combien de temps la personne est capable de demeurer attentive ou concentrée à la tâche. Indiquer si on doit aviser la personne d’arrêter la tâche (persistance au-delà de ce qui est attendu). Préciser s’il y a un moment de la journée ou un contexte qui explique la cote. Décrire les outils utilisés par la personne.
</t>
        </r>
      </text>
    </comment>
    <comment ref="B37" authorId="0" shapeId="0" xr:uid="{00000000-0006-0000-0700-00001C000000}">
      <text>
        <r>
          <rPr>
            <sz val="8"/>
            <color indexed="81"/>
            <rFont val="Tahoma"/>
            <family val="2"/>
          </rPr>
          <t xml:space="preserve">Certains éléments de distraction environnementaux nuisent ou empêchent la personne de demeurer attentive. Ils détournent souvent son attention, ce qui nuit à la poursuite de la tâche. </t>
        </r>
      </text>
    </comment>
    <comment ref="C38" authorId="0" shapeId="0" xr:uid="{00000000-0006-0000-0700-00001D000000}">
      <text>
        <r>
          <rPr>
            <sz val="8"/>
            <color indexed="81"/>
            <rFont val="Tahoma"/>
            <family val="2"/>
          </rPr>
          <t xml:space="preserve">Les éléments de distraction dans l'environnement de travail de la personne nuisent rarement à sa concentration, considérant l’accès à ses propres outils au besoin.
</t>
        </r>
      </text>
    </comment>
    <comment ref="C39" authorId="0" shapeId="0" xr:uid="{00000000-0006-0000-0700-00001E000000}">
      <text>
        <r>
          <rPr>
            <sz val="8"/>
            <color indexed="81"/>
            <rFont val="Tahoma"/>
            <family val="2"/>
          </rPr>
          <t xml:space="preserve">Les éléments de distraction dans l'environnement de travail de la personne l’empêchent parfois de demeurer concentrée (ex. : bruit, odeur, luminosité, texture, température, remue-ménage, personnes autour, vibration des machines), malgré l’accès à ses propres outils. Elle peut retourner seule à la tâche.
</t>
        </r>
      </text>
    </comment>
    <comment ref="C40" authorId="0" shapeId="0" xr:uid="{00000000-0006-0000-0700-00001F000000}">
      <text>
        <r>
          <rPr>
            <sz val="8"/>
            <color indexed="81"/>
            <rFont val="Tahoma"/>
            <family val="2"/>
          </rPr>
          <t xml:space="preserve">Les éléments de distraction dans l'environnement de travail de la personne nuisent souvent à sa concentration (ex. : bruit, odeur, luminosité, texture, température, remue-ménage, personnes autour, vibration des machines), malgré l’accès à ses propres outils.
</t>
        </r>
      </text>
    </comment>
    <comment ref="C41" authorId="0" shapeId="0" xr:uid="{00000000-0006-0000-0700-000020000000}">
      <text>
        <r>
          <rPr>
            <sz val="8"/>
            <color indexed="81"/>
            <rFont val="Tahoma"/>
            <family val="2"/>
          </rPr>
          <t>Les éléments de distraction dans l'environnement de travail de la personne nuisent constamment à sa concentration (ex. : bruit, odeur, luminosité, texture, température, remue-ménage, personnes autour, vibration des machines), malgré l’accès à ses propres outils. La personne doit travailler dans un environnement calme, n’ayant aucun stimulus autour d'elle.</t>
        </r>
      </text>
    </comment>
    <comment ref="C42" authorId="1" shapeId="0" xr:uid="{00000000-0006-0000-0700-000021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43" authorId="2" shapeId="0" xr:uid="{00000000-0006-0000-0700-000022000000}">
      <text>
        <r>
          <rPr>
            <sz val="8"/>
            <color indexed="81"/>
            <rFont val="Tahoma"/>
            <family val="2"/>
          </rPr>
          <t>Mentionner les éléments de distraction nuisibles à sa concentration. Lorsque la personne est atteinte d'un trouble de déficit au niveau de l'attention ou d'un trouble au niveau du sommeil, inscrire le diagnostic et la source afin de nous permettre de mieux comprendre les causes. Préciser si la personne présente des particularités sensorielles au plan  tactile (douleur, pression, vibration),  visuel,  auditif,  gustatif,  olfactif,  vestibulaire,  proprioceptif/sens de la position,  oral. Préciser les adaptations proposées relatives à ses particularités sensorielles. Indiquer ce qui favorise le retour à la tâche après une distraction. Préciser les moyens qui peuvent être utilisés pour contrer les distractions et pour être capable de réaliser la tâche (ex. : bouchons).</t>
        </r>
      </text>
    </comment>
    <comment ref="C44" authorId="2" shapeId="0" xr:uid="{00000000-0006-0000-0700-000023000000}">
      <text>
        <r>
          <rPr>
            <sz val="8"/>
            <color indexed="81"/>
            <rFont val="Tahoma"/>
            <family val="2"/>
          </rPr>
          <t xml:space="preserve">Mentionner les éléments de distraction nuisibles à sa concentration. Lorsque la personne est atteinte d'un trouble de déficit au niveau de l'attention ou d'un trouble au niveau du sommeil, inscrire le diagnostic et la source afin de nous permettre de mieux comprendre les causes. Préciser si la personne présente des particularités sensorielles au plan  tactile (douleur, pression, vibration),  visuel,  auditif,  gustatif,  olfactif,  vestibulaire,  proprioceptif/sens de la position,  oral. Préciser les adaptations proposées relatives à ses particularités sensorielles. Indiquer ce qui favorise le retour à la tâche après une distraction. Préciser les moyens qui peuvent être utilisés pour contrer les distractions et pour être capable de réaliser la tâche (ex. : bouchons).
</t>
        </r>
      </text>
    </comment>
    <comment ref="C45" authorId="0" shapeId="0" xr:uid="{00000000-0006-0000-0700-000024000000}">
      <text>
        <r>
          <rPr>
            <sz val="8"/>
            <color indexed="81"/>
            <rFont val="Tahoma"/>
            <family val="2"/>
          </rPr>
          <t xml:space="preserve">Mentionner les éléments de distraction nuisibles à sa concentration. Lorsque la personne est atteinte d'un trouble de déficit au niveau de l'attention ou d'un trouble au niveau du sommeil, inscrire le diagnostic et la source afin de nous permettre de mieux comprendre les causes. Préciser si la personne présente des particularités sensorielles au plan  tactile (douleur, pression, vibration),  visuel,  auditif,  gustatif,  olfactif,  vestibulaire,  proprioceptif/sens de la position,  oral. Préciser les adaptations proposées relatives à ses particularités sensorielles. Indiquer ce qui favorise le retour à la tâche après une distraction. Préciser les moyens qui peuvent être utilisés pour contrer les distractions et pour être capable de réaliser la tâche (ex. : bouchons).
</t>
        </r>
      </text>
    </comment>
    <comment ref="B47" authorId="0" shapeId="0" xr:uid="{00000000-0006-0000-0700-000025000000}">
      <text>
        <r>
          <rPr>
            <sz val="8"/>
            <color indexed="81"/>
            <rFont val="Tahoma"/>
            <family val="2"/>
          </rPr>
          <t>Avec ses outils, la personne est capable de classer, répartir, trier ou ordonner des objets par catégorie; c'est-à-dire, des objets de même nature, genre ou groupe. Par exemple, elle classe des objets par forme, par grandeur, par ordre alphabétique, par ordre numérique, par catégorie ou bien par couleur.</t>
        </r>
      </text>
    </comment>
    <comment ref="C48" authorId="0" shapeId="0" xr:uid="{00000000-0006-0000-0700-000026000000}">
      <text>
        <r>
          <rPr>
            <sz val="8"/>
            <color indexed="81"/>
            <rFont val="Tahoma"/>
            <family val="2"/>
          </rPr>
          <t>La personne classe pratiquement toujours seule. Elle ne fait pratiquement jamais d'erreurs.</t>
        </r>
      </text>
    </comment>
    <comment ref="C49" authorId="0" shapeId="0" xr:uid="{00000000-0006-0000-0700-000027000000}">
      <text>
        <r>
          <rPr>
            <sz val="8"/>
            <color indexed="81"/>
            <rFont val="Tahoma"/>
            <family val="2"/>
          </rPr>
          <t>La personne classe habituellement seule. Elle fait parfois des erreurs ou demande du soutien ou utilise une technologie d’assistance cognitive pour exécuter ce genre de tâche</t>
        </r>
      </text>
    </comment>
    <comment ref="C50" authorId="0" shapeId="0" xr:uid="{00000000-0006-0000-0700-000028000000}">
      <text>
        <r>
          <rPr>
            <sz val="8"/>
            <color indexed="81"/>
            <rFont val="Tahoma"/>
            <family val="2"/>
          </rPr>
          <t>La personne réussit parfois à classer seule. La majorité du temps, elle fait des erreurs ou a besoin du soutien ou utilise une technologie d’assistance cognitive pour exécuter ce genre de tâche.</t>
        </r>
      </text>
    </comment>
    <comment ref="C51" authorId="0" shapeId="0" xr:uid="{00000000-0006-0000-0700-000029000000}">
      <text>
        <r>
          <rPr>
            <sz val="8"/>
            <color indexed="81"/>
            <rFont val="Tahoma"/>
            <family val="2"/>
          </rPr>
          <t>La personne est incapable de classer. Elle fait sans cesse des erreurs ou a besoin du soutien en permanence ou utilise une technologie d’assistance cognitive pour exécuter ce genre de tâche.</t>
        </r>
      </text>
    </comment>
    <comment ref="C52" authorId="1" shapeId="0" xr:uid="{00000000-0006-0000-0700-00002A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53" authorId="2" shapeId="0" xr:uid="{00000000-0006-0000-0700-00002B000000}">
      <text>
        <r>
          <rPr>
            <sz val="8"/>
            <color indexed="81"/>
            <rFont val="Tahoma"/>
            <family val="2"/>
          </rPr>
          <t xml:space="preserve">Décrire, s'il y a lieu, les tâches pour lesquelles elle éprouve plus de facilité ou de difficulté à classer des objets par catégorie. Indiquer les catégories pour lesquelles des difficultés sont observées. Préciser si des gabarits sont utilisés. </t>
        </r>
      </text>
    </comment>
    <comment ref="C54" authorId="2" shapeId="0" xr:uid="{00000000-0006-0000-0700-00002C000000}">
      <text>
        <r>
          <rPr>
            <sz val="8"/>
            <color indexed="81"/>
            <rFont val="Tahoma"/>
            <family val="2"/>
          </rPr>
          <t xml:space="preserve">Décrire, s'il y a lieu, les tâches pour lesquelles elle éprouve plus de facilité ou de difficulté à classer des objets par catégorie. Indiquer les catégories pour lesquelles des difficultés sont observées. Préciser si des gabarits sont utilisés. 
</t>
        </r>
      </text>
    </comment>
    <comment ref="C55" authorId="0" shapeId="0" xr:uid="{00000000-0006-0000-0700-00002D000000}">
      <text>
        <r>
          <rPr>
            <sz val="8"/>
            <color indexed="81"/>
            <rFont val="Tahoma"/>
            <family val="2"/>
          </rPr>
          <t xml:space="preserve">Décrire, s'il y a lieu, les tâches pour lesquelles elle éprouve plus de facilité ou de difficulté à classer des objets par catégorie. Indiquer les catégories pour lesquelles des difficultés sont observées. Préciser si des gabarits sont utilisés. .
</t>
        </r>
      </text>
    </comment>
    <comment ref="B57" authorId="0" shapeId="0" xr:uid="{00000000-0006-0000-0700-00002E000000}">
      <text>
        <r>
          <rPr>
            <sz val="8"/>
            <color indexed="81"/>
            <rFont val="Tahoma"/>
            <family val="2"/>
          </rPr>
          <t xml:space="preserve">Avec ses outils, la personne est en mesure d'exécuter une série d'actions consécutives pour compléter une tâche (de cette longueur), dans un environnement favorisant son fonctionnement.
</t>
        </r>
      </text>
    </comment>
    <comment ref="C58" authorId="0" shapeId="0" xr:uid="{00000000-0006-0000-0700-00002F000000}">
      <text>
        <r>
          <rPr>
            <sz val="8"/>
            <color indexed="81"/>
            <rFont val="Tahoma"/>
            <family val="2"/>
          </rPr>
          <t xml:space="preserve">La personne est en mesure d'exécuter seule, de manière consécutive, une série comportant 5 actions ou plus.
</t>
        </r>
      </text>
    </comment>
    <comment ref="C59" authorId="0" shapeId="0" xr:uid="{00000000-0006-0000-0700-000030000000}">
      <text>
        <r>
          <rPr>
            <sz val="8"/>
            <color indexed="81"/>
            <rFont val="Tahoma"/>
            <family val="2"/>
          </rPr>
          <t xml:space="preserve">La personne est en mesure d'exécuter seule des séries comportant 3 à 4 actions. Elle est incapable d'effectuer seule des séquences de 5 actions ou plus, malgré les adaptations.
</t>
        </r>
      </text>
    </comment>
    <comment ref="C60" authorId="0" shapeId="0" xr:uid="{00000000-0006-0000-0700-000031000000}">
      <text>
        <r>
          <rPr>
            <sz val="8"/>
            <color indexed="81"/>
            <rFont val="Tahoma"/>
            <family val="2"/>
          </rPr>
          <t xml:space="preserve">La personne est en mesure d'exécuter seule une série comportant seulement 2 actions. Elle est incapable d'effectuer seule des séquences de 3 actions ou plus.
</t>
        </r>
      </text>
    </comment>
    <comment ref="C61" authorId="0" shapeId="0" xr:uid="{00000000-0006-0000-0700-000032000000}">
      <text>
        <r>
          <rPr>
            <sz val="8"/>
            <color indexed="81"/>
            <rFont val="Tahoma"/>
            <family val="2"/>
          </rPr>
          <t>La personne est incapable d'exécuter des séquences d'actions. Elle a besoin, en tout temps, de l'aide humaine ou du soutien lorsqu'elle doit effectuer des séquences d'actions, malgré les adaptations.</t>
        </r>
      </text>
    </comment>
    <comment ref="C62" authorId="1" shapeId="0" xr:uid="{00000000-0006-0000-0700-000033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63" authorId="2" shapeId="0" xr:uid="{00000000-0006-0000-0700-000034000000}">
      <text>
        <r>
          <rPr>
            <sz val="8"/>
            <color indexed="81"/>
            <rFont val="Tahoma"/>
            <family val="2"/>
          </rPr>
          <t>Inscrire, s'il y a lieu, le nombre d'actions que la personne est en mesure d'effectuer dans une séquence. Si la cote 3 est retenue, spécifier l’organisation de l’espace ( séparation visuelle,  séparation physique,  aucune) et le contexte.</t>
        </r>
      </text>
    </comment>
    <comment ref="C64" authorId="2" shapeId="0" xr:uid="{00000000-0006-0000-0700-000035000000}">
      <text>
        <r>
          <rPr>
            <sz val="8"/>
            <color indexed="81"/>
            <rFont val="Tahoma"/>
            <family val="2"/>
          </rPr>
          <t xml:space="preserve">Inscrire, s'il y a lieu, le nombre d'actions que la personne est en mesure d'effectuer dans une séquence. Si la cote 3 est retenue, spécifier l’organisation de l’espace ( séparation visuelle,  séparation physique,  aucune) et le contexte.
</t>
        </r>
      </text>
    </comment>
    <comment ref="C65" authorId="0" shapeId="0" xr:uid="{00000000-0006-0000-0700-000036000000}">
      <text>
        <r>
          <rPr>
            <sz val="8"/>
            <color indexed="81"/>
            <rFont val="Tahoma"/>
            <family val="2"/>
          </rPr>
          <t xml:space="preserve">Inscrire, s'il y a lieu, le nombre d'actions que la personne est en mesure d'effectuer dans une séquence. Si la cote 3 est retenue, spécifier l’organisation de l’espace ( séparation visuelle,  séparation physique,  aucune) et le contexte.
</t>
        </r>
      </text>
    </comment>
    <comment ref="B67" authorId="0" shapeId="0" xr:uid="{00000000-0006-0000-0700-000037000000}">
      <text>
        <r>
          <rPr>
            <sz val="8"/>
            <color indexed="81"/>
            <rFont val="Tahoma"/>
            <family val="2"/>
          </rPr>
          <t xml:space="preserve">Avec ses outils, la personne calcule des opérations simples d'addition ou de soustraction. Elle est en mesure d'additionner ou de soustraire des nombres à deux chiffres et plus. </t>
        </r>
      </text>
    </comment>
    <comment ref="C68" authorId="0" shapeId="0" xr:uid="{00000000-0006-0000-0700-000038000000}">
      <text>
        <r>
          <rPr>
            <sz val="8"/>
            <color indexed="81"/>
            <rFont val="Tahoma"/>
            <family val="2"/>
          </rPr>
          <t>La personne calcule pratiquement toujours avec succès des opérations simples d'addition ou de soustraction. Elle est en mesure soit d'additionner ou de soustraire seule des nombres à deux chiffres et plus.</t>
        </r>
      </text>
    </comment>
    <comment ref="C69" authorId="0" shapeId="0" xr:uid="{00000000-0006-0000-0700-000039000000}">
      <text>
        <r>
          <rPr>
            <sz val="8"/>
            <color indexed="81"/>
            <rFont val="Tahoma"/>
            <family val="2"/>
          </rPr>
          <t>La personne calcule généralement avec succès certaines opérations simples d'addition ou de soustraction de chiffres de 0 à 10. Il peut lui arriver de faire des erreurs. Elle est généralement en mesure d'additionner ou de soustraire seule des nombres à deux chiffres et plus.</t>
        </r>
      </text>
    </comment>
    <comment ref="C70" authorId="0" shapeId="0" xr:uid="{00000000-0006-0000-0700-00003A000000}">
      <text>
        <r>
          <rPr>
            <sz val="8"/>
            <color indexed="81"/>
            <rFont val="Tahoma"/>
            <family val="2"/>
          </rPr>
          <t>La personne calcule difficilement des opérations simples d'addition ou de soustraction. Elle est parfois en mesure d'additionner ou de soustraire seule des chiffres de 0 à 10. Par exemple : 0+1=1, 9+8=17, 4- 2=2, 7-4=3.</t>
        </r>
      </text>
    </comment>
    <comment ref="C71" authorId="0" shapeId="0" xr:uid="{00000000-0006-0000-0700-00003B000000}">
      <text>
        <r>
          <rPr>
            <sz val="8"/>
            <color indexed="81"/>
            <rFont val="Tahoma"/>
            <family val="2"/>
          </rPr>
          <t>La personne n'effectue aucun calcul simple d'addition ou de soustraction.</t>
        </r>
      </text>
    </comment>
    <comment ref="C72" authorId="1" shapeId="0" xr:uid="{00000000-0006-0000-0700-00003C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73" authorId="2" shapeId="0" xr:uid="{00000000-0006-0000-0700-00003D000000}">
      <text>
        <r>
          <rPr>
            <sz val="8"/>
            <color indexed="81"/>
            <rFont val="Tahoma"/>
            <family val="2"/>
          </rPr>
          <t>Préciser quels sont les calculs simples que la personne est capable d’effectuer ou pas. Identifier si la personne utilise une calculatrice. Si la cote est 3, indiquer si la personne effectue aussi  des calculs complexes (multiplication, division et règle de trois) avec des nombres à 2 chiffres et plus. Décrire les outils utilisés par la personne (ex. : calculatrice).</t>
        </r>
      </text>
    </comment>
    <comment ref="C74" authorId="2" shapeId="0" xr:uid="{00000000-0006-0000-0700-00003E000000}">
      <text>
        <r>
          <rPr>
            <sz val="8"/>
            <color indexed="81"/>
            <rFont val="Tahoma"/>
            <family val="2"/>
          </rPr>
          <t xml:space="preserve">Préciser quels sont les calculs simples que la personne est capable d’effectuer ou pas. Identifier si la personne utilise une calculatrice. Si la cote est 3, indiquer si la personne effectue aussi  des calculs complexes (multiplication, division et règle de trois) avec des nombres à 2 chiffres et plus. Décrire les outils utilisés par la personne (ex. : calculatrice).
</t>
        </r>
      </text>
    </comment>
    <comment ref="C75" authorId="0" shapeId="0" xr:uid="{00000000-0006-0000-0700-00003F000000}">
      <text>
        <r>
          <rPr>
            <sz val="8"/>
            <color indexed="81"/>
            <rFont val="Tahoma"/>
            <family val="2"/>
          </rPr>
          <t>Préciser quels sont les calculs simples que la personne est capable d’effectuer ou pas. Identifier si la personne utilise une calculatrice. Si la cote est 3, indiquer si la personne effectue aussi  des calculs complexes (multiplication, division et règle de trois) avec des nombres à 2 chiffres et plus. Décrire les outils utilisés par la personne (ex. : calculatrice).</t>
        </r>
      </text>
    </comment>
    <comment ref="B77" authorId="0" shapeId="0" xr:uid="{00000000-0006-0000-0700-000040000000}">
      <text>
        <r>
          <rPr>
            <sz val="8"/>
            <color indexed="81"/>
            <rFont val="Tahoma"/>
            <family val="2"/>
          </rPr>
          <t xml:space="preserve">Avec ses outils, la personne doit être en mesure de reconnaître les couleurs primaires (jaune, rouge, bleu), secondaires (vert, violet, orange), et ce, sans oublier les couleurs complémentaires (rose, turquoise…) ainsi que le noir, et le blanc. </t>
        </r>
      </text>
    </comment>
    <comment ref="C78" authorId="0" shapeId="0" xr:uid="{00000000-0006-0000-0700-000041000000}">
      <text>
        <r>
          <rPr>
            <sz val="8"/>
            <color indexed="81"/>
            <rFont val="Tahoma"/>
            <family val="2"/>
          </rPr>
          <t xml:space="preserve">La personne est capable de nommer et de reconnaître seule 7 couleurs ou plus.
</t>
        </r>
      </text>
    </comment>
    <comment ref="C79" authorId="0" shapeId="0" xr:uid="{00000000-0006-0000-0700-000042000000}">
      <text>
        <r>
          <rPr>
            <sz val="8"/>
            <color indexed="81"/>
            <rFont val="Tahoma"/>
            <family val="2"/>
          </rPr>
          <t xml:space="preserve">La personne est capable de nommer et de reconnaître seule 3 à 6 couleurs.
</t>
        </r>
      </text>
    </comment>
    <comment ref="C80" authorId="0" shapeId="0" xr:uid="{00000000-0006-0000-0700-000043000000}">
      <text>
        <r>
          <rPr>
            <sz val="8"/>
            <color indexed="81"/>
            <rFont val="Tahoma"/>
            <family val="2"/>
          </rPr>
          <t xml:space="preserve">La personne est capable de nommer et de reconnaître seule 1 à 3 couleurs.
</t>
        </r>
      </text>
    </comment>
    <comment ref="C81" authorId="0" shapeId="0" xr:uid="{00000000-0006-0000-0700-000044000000}">
      <text>
        <r>
          <rPr>
            <sz val="8"/>
            <color indexed="81"/>
            <rFont val="Tahoma"/>
            <family val="2"/>
          </rPr>
          <t xml:space="preserve">La personne est incapable de nommer et de reconnaître seule les couleurs.
</t>
        </r>
      </text>
    </comment>
    <comment ref="C82" authorId="1" shapeId="0" xr:uid="{00000000-0006-0000-0700-000045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83" authorId="2" shapeId="0" xr:uid="{00000000-0006-0000-0700-000046000000}">
      <text>
        <r>
          <rPr>
            <sz val="8"/>
            <color indexed="81"/>
            <rFont val="Tahoma"/>
            <family val="2"/>
          </rPr>
          <t>Énumérer le nom des couleurs que la personne est capable d'identifier. Indiquer s’il y a des difficultés avec certaines couleurs dans le travail de la personne. Préciser les outils utilisés par la personne.</t>
        </r>
      </text>
    </comment>
    <comment ref="C84" authorId="2" shapeId="0" xr:uid="{00000000-0006-0000-0700-000047000000}">
      <text>
        <r>
          <rPr>
            <sz val="8"/>
            <color indexed="81"/>
            <rFont val="Tahoma"/>
            <family val="2"/>
          </rPr>
          <t xml:space="preserve">Énumérer le nom des couleurs que la personne est capable d'identifier. Indiquer s’il y a des difficultés avec certaines couleurs dans le travail de la personne. Préciser les outils utilisés par la personne.
</t>
        </r>
      </text>
    </comment>
    <comment ref="C85" authorId="0" shapeId="0" xr:uid="{00000000-0006-0000-0700-000048000000}">
      <text>
        <r>
          <rPr>
            <sz val="8"/>
            <color indexed="81"/>
            <rFont val="Tahoma"/>
            <family val="2"/>
          </rPr>
          <t>Énumérer le nom des couleurs que la personne est capable d'identifier. Indiquer s’il y a des difficultés avec certaines couleurs dans le travail de la personne. Préciser les outils utilisés par la personne.</t>
        </r>
      </text>
    </comment>
    <comment ref="B87" authorId="0" shapeId="0" xr:uid="{00000000-0006-0000-0700-000049000000}">
      <text>
        <r>
          <rPr>
            <sz val="8"/>
            <color indexed="81"/>
            <rFont val="Tahoma"/>
            <family val="2"/>
          </rPr>
          <t xml:space="preserve">Avec ses outils, la personne peut mesurer lorsqu’approprié dans le cadre de son travail. Par exemple : mm, cm, m, litre, gramme, pied, pouce, livre, tasse, once.
</t>
        </r>
      </text>
    </comment>
    <comment ref="C88" authorId="0" shapeId="0" xr:uid="{00000000-0006-0000-0700-00004A000000}">
      <text>
        <r>
          <rPr>
            <sz val="8"/>
            <color indexed="81"/>
            <rFont val="Tahoma"/>
            <family val="2"/>
          </rPr>
          <t xml:space="preserve">La personne est capable de mesurer seule.
</t>
        </r>
      </text>
    </comment>
    <comment ref="C89" authorId="0" shapeId="0" xr:uid="{00000000-0006-0000-0700-00004B000000}">
      <text>
        <r>
          <rPr>
            <sz val="8"/>
            <color indexed="81"/>
            <rFont val="Tahoma"/>
            <family val="2"/>
          </rPr>
          <t>La personne est habituellement capable de mesurer seule. Elle a parfois besoin d'aide humaine ou d’outils supplémentaires.</t>
        </r>
      </text>
    </comment>
    <comment ref="C90" authorId="0" shapeId="0" xr:uid="{00000000-0006-0000-0700-00004C000000}">
      <text>
        <r>
          <rPr>
            <sz val="8"/>
            <color indexed="81"/>
            <rFont val="Tahoma"/>
            <family val="2"/>
          </rPr>
          <t>La personne est parfois capable de mesurer seule. Elle a souvent besoin d'aide humaine ou d’outils supplémentaires.</t>
        </r>
      </text>
    </comment>
    <comment ref="C91" authorId="0" shapeId="0" xr:uid="{00000000-0006-0000-0700-00004D000000}">
      <text>
        <r>
          <rPr>
            <sz val="8"/>
            <color indexed="81"/>
            <rFont val="Tahoma"/>
            <family val="2"/>
          </rPr>
          <t xml:space="preserve">La personne est incapable de mesurer seule. Elle a pratiquement toujours besoin d'aide humaine ou d’outils supplémentaires pour effectuer cette tâche.
</t>
        </r>
      </text>
    </comment>
    <comment ref="C92" authorId="1" shapeId="0" xr:uid="{00000000-0006-0000-0700-00004E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93" authorId="2" shapeId="0" xr:uid="{00000000-0006-0000-0700-00004F000000}">
      <text>
        <r>
          <rPr>
            <sz val="8"/>
            <color indexed="81"/>
            <rFont val="Tahoma"/>
            <family val="2"/>
          </rPr>
          <t>Inscrire les différents types de mesure que la personne connaît et qui sont nécessaires pour effectuer son travail. Préciser si la personne sait utiliser une règle, un ruban à mesurer, une tasse à mesurer, une balance. Indiquer dans quel(s) contexte(s) la personne utilise des adaptations. Préciser les outils qu’elle utilise.</t>
        </r>
      </text>
    </comment>
    <comment ref="C94" authorId="2" shapeId="0" xr:uid="{00000000-0006-0000-0700-000050000000}">
      <text>
        <r>
          <rPr>
            <sz val="8"/>
            <color indexed="81"/>
            <rFont val="Tahoma"/>
            <family val="2"/>
          </rPr>
          <t>Inscrire les différents types de mesure que la personne connaît et qui sont nécessaires pour effectuer son travail. Préciser si la personne sait utiliser une règle, un ruban à mesurer, une tasse à mesurer, une balance. Indiquer dans quel(s) contexte(s) la personne utilise des adaptations. Préciser les outils qu’elle utilise.</t>
        </r>
      </text>
    </comment>
    <comment ref="C95" authorId="0" shapeId="0" xr:uid="{00000000-0006-0000-0700-000051000000}">
      <text>
        <r>
          <rPr>
            <sz val="8"/>
            <color indexed="81"/>
            <rFont val="Tahoma"/>
            <family val="2"/>
          </rPr>
          <t>Inscrire les différents types de mesure que la personne connaît et qui sont nécessaires pour effectuer son travail. Préciser si la personne sait utiliser une règle, un ruban à mesurer, une tasse à mesurer, une balance. Indiquer dans quel(s) contexte(s) la personne utilise des adaptations. Préciser les outils qu’elle utilise.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Genevieve Paquette</author>
    <author>Frederic Dumont</author>
    <author>Forest-Dubuc Jean-Philippe</author>
  </authors>
  <commentList>
    <comment ref="B7" authorId="0" shapeId="0" xr:uid="{00000000-0006-0000-0800-000001000000}">
      <text>
        <r>
          <rPr>
            <sz val="8"/>
            <color indexed="81"/>
            <rFont val="Tahoma"/>
            <family val="2"/>
          </rPr>
          <t xml:space="preserve">Avec ses outils, la personne porte les équipements nécessaires pour sa santé et sa sécurité (bottes, gants, casques, lunettes, masques, protections auditives, dossard de sécurité…) et/ou son habillement respecte le code vestimentaire établi par le milieu de travail et est approprié au contexte (ex. : température). (N.B. Réaliser la cotation à partir de l’élément le moins bien réussi.)
</t>
        </r>
      </text>
    </comment>
    <comment ref="C8" authorId="0" shapeId="0" xr:uid="{00000000-0006-0000-0800-000002000000}">
      <text>
        <r>
          <rPr>
            <sz val="8"/>
            <color indexed="81"/>
            <rFont val="Tahoma"/>
            <family val="2"/>
          </rPr>
          <t xml:space="preserve">La personne porte en tout temps les équipements nécessaires pour sa santé et sa sécurité et/ou son habillement respecte toujours le code vestimentaire établi par le milieu de travail et est approprié au contexte. 
</t>
        </r>
      </text>
    </comment>
    <comment ref="C9" authorId="0" shapeId="0" xr:uid="{00000000-0006-0000-0800-000003000000}">
      <text>
        <r>
          <rPr>
            <sz val="8"/>
            <color indexed="81"/>
            <rFont val="Tahoma"/>
            <family val="2"/>
          </rPr>
          <t>La personne porte généralement les équipements nécessaires pour sa santé et sa sécurité et/ou son habillement ne respecte pas toujours le code vestimentaire établi par le milieu de travail et est approprié au contexte.</t>
        </r>
      </text>
    </comment>
    <comment ref="C10" authorId="0" shapeId="0" xr:uid="{00000000-0006-0000-0800-000004000000}">
      <text>
        <r>
          <rPr>
            <sz val="8"/>
            <color indexed="81"/>
            <rFont val="Tahoma"/>
            <family val="2"/>
          </rPr>
          <t xml:space="preserve">La personne porte parfois les équipements nécessaires pour sa santé et sa sécurité et/ou son habillement respecte rarement le code vestimentaire établi par le milieu de travail et n’est pas toujours approprié au contexte.
</t>
        </r>
      </text>
    </comment>
    <comment ref="C11" authorId="0" shapeId="0" xr:uid="{00000000-0006-0000-0800-000005000000}">
      <text>
        <r>
          <rPr>
            <sz val="8"/>
            <color indexed="81"/>
            <rFont val="Tahoma"/>
            <family val="2"/>
          </rPr>
          <t xml:space="preserve">Malgré les rappels, la personne ne porte jamais les équipements nécessaires pour sa santé et sa sécurité et/ou son habillement ne respecte jamais le code vestimentaire établi par le milieu de travail et n’est pas approprié au contexte.
</t>
        </r>
      </text>
    </comment>
    <comment ref="C12" authorId="1" shapeId="0" xr:uid="{00000000-0006-0000-0800-000006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13" authorId="2" shapeId="0" xr:uid="{00000000-0006-0000-0800-000007000000}">
      <text>
        <r>
          <rPr>
            <sz val="8"/>
            <color indexed="81"/>
            <rFont val="Tahoma"/>
            <family val="2"/>
          </rPr>
          <t xml:space="preserve">Inscrire les vêtements ou les équipements nécessaires que la personne a omis de porter compte tenu du contexte. Indiquer si la personne bénéficie de l’aide de quelqu’un (ex. : la ressource lui dit quoi porter). Indiquer s’il manque certains prérequis concernant l’hygiène. Mentionner si la personne ne tolère pas certains vêtements ou équipements relatifs à ses particularités sensorielles. Préciser si les difficultés sont uniquement observées au sujet de l’équipement ou de l’habillement, si pertinent. </t>
        </r>
      </text>
    </comment>
    <comment ref="C14" authorId="2" shapeId="0" xr:uid="{00000000-0006-0000-0800-000008000000}">
      <text>
        <r>
          <rPr>
            <sz val="8"/>
            <color indexed="81"/>
            <rFont val="Tahoma"/>
            <family val="2"/>
          </rPr>
          <t xml:space="preserve">Inscrire les vêtements ou les équipements nécessaires que la personne a omis de porter compte tenu du contexte. Indiquer si la personne bénéficie de l’aide de quelqu’un (ex. : la ressource lui dit quoi porter). Indiquer s’il manque certains prérequis concernant l’hygiène. Mentionner si la personne ne tolère pas certains vêtements ou équipements relatifs à ses particularités sensorielles. Préciser si les difficultés sont uniquement observées au sujet de l’équipement ou de l’habillement, si pertinent. 
</t>
        </r>
      </text>
    </comment>
    <comment ref="C15" authorId="0" shapeId="0" xr:uid="{00000000-0006-0000-0800-000009000000}">
      <text>
        <r>
          <rPr>
            <sz val="8"/>
            <color indexed="81"/>
            <rFont val="Tahoma"/>
            <family val="2"/>
          </rPr>
          <t xml:space="preserve">Inscrire les vêtements ou les équipements nécessaires que la personne a omis de porter compte tenu du contexte. Indiquer si la personne bénéficie de l’aide de quelqu’un (ex. : la ressource lui dit quoi porter). Indiquer s’il manque certains prérequis concernant l’hygiène. Mentionner si la personne ne tolère pas certains vêtements ou équipements relatifs à ses particularités sensorielles. Préciser si les difficultés sont uniquement observées au sujet de l’équipement ou de l’habillement, si pertinent. 
</t>
        </r>
      </text>
    </comment>
    <comment ref="B17" authorId="0" shapeId="0" xr:uid="{00000000-0006-0000-0800-00000A000000}">
      <text>
        <r>
          <rPr>
            <sz val="8"/>
            <color indexed="81"/>
            <rFont val="Tahoma"/>
            <family val="2"/>
          </rPr>
          <t>Ensemble de règles indiquant une ligne de conduite à suivre. La personne se conforme aux normes et règles établies dans le milieu de travail, en ayant recours à ses outils.</t>
        </r>
      </text>
    </comment>
    <comment ref="C18" authorId="0" shapeId="0" xr:uid="{00000000-0006-0000-0800-00000B000000}">
      <text>
        <r>
          <rPr>
            <sz val="8"/>
            <color indexed="81"/>
            <rFont val="Tahoma"/>
            <family val="2"/>
          </rPr>
          <t xml:space="preserve">La personne respecte pratiquement toujours les normes et règles établies dans le milieu de travail
</t>
        </r>
      </text>
    </comment>
    <comment ref="C19" authorId="0" shapeId="0" xr:uid="{00000000-0006-0000-0800-00000C000000}">
      <text>
        <r>
          <rPr>
            <sz val="8"/>
            <color indexed="81"/>
            <rFont val="Tahoma"/>
            <family val="2"/>
          </rPr>
          <t>La personne respecte habituellement les normes et règles établies dans le milieu de travail. Elle peut avoir besoin, à l'occasion, de l'aide humaine ou d’outils supplémentaire pour respecter les règles de fonctionnement.</t>
        </r>
      </text>
    </comment>
    <comment ref="C20" authorId="0" shapeId="0" xr:uid="{00000000-0006-0000-0800-00000D000000}">
      <text>
        <r>
          <rPr>
            <sz val="8"/>
            <color indexed="81"/>
            <rFont val="Tahoma"/>
            <family val="2"/>
          </rPr>
          <t>La personne respecte parfois les normes et règles établies dans le milieu de travail. Elle a souvent besoin de l'aide humaine ou d’outils supplémentaire pour respecter les règles de fonctionnement.</t>
        </r>
      </text>
    </comment>
    <comment ref="C21" authorId="0" shapeId="0" xr:uid="{00000000-0006-0000-0800-00000E000000}">
      <text>
        <r>
          <rPr>
            <sz val="8"/>
            <color indexed="81"/>
            <rFont val="Tahoma"/>
            <family val="2"/>
          </rPr>
          <t xml:space="preserve">La personne ne respecte pas les normes et règles établies dans le milieu de travail. Elle a toujours besoin de l'aide humaine ou d’outils supplémentaire pour respecter les règles de fonctionnement
</t>
        </r>
      </text>
    </comment>
    <comment ref="C22" authorId="1" shapeId="0" xr:uid="{00000000-0006-0000-0800-00000F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23" authorId="2" shapeId="0" xr:uid="{00000000-0006-0000-0800-000010000000}">
      <text>
        <r>
          <rPr>
            <sz val="8"/>
            <color indexed="81"/>
            <rFont val="Tahoma"/>
            <family val="2"/>
          </rPr>
          <t>Mentionner les règles de fonctionnement que la personne respecte et celles où elle éprouve de la difficulté. Inscrire des hypothèses. Décrire son niveau d’autonomie dans l’utilisation de ses outils. Indiquer par quelle(s) personne(s) les règles ont été données et quelles sont les valeurs de l’entreprise. Préciser si les règles ont été expliquées au préalable et si la personne les a comprises.</t>
        </r>
      </text>
    </comment>
    <comment ref="C24" authorId="2" shapeId="0" xr:uid="{00000000-0006-0000-0800-000011000000}">
      <text>
        <r>
          <rPr>
            <sz val="8"/>
            <color indexed="81"/>
            <rFont val="Tahoma"/>
            <family val="2"/>
          </rPr>
          <t xml:space="preserve">Mentionner les règles de fonctionnement que la personne respecte et celles où elle éprouve de la difficulté. Inscrire des hypothèses. Décrire son niveau d’autonomie dans l’utilisation de ses outils. Indiquer par quelle(s) personne(s) les règles ont été données et quelles sont les valeurs de l’entreprise. Préciser si les règles ont été expliquées au préalable et si la personne les a comprises.
</t>
        </r>
      </text>
    </comment>
    <comment ref="C25" authorId="0" shapeId="0" xr:uid="{00000000-0006-0000-0800-000012000000}">
      <text>
        <r>
          <rPr>
            <sz val="8"/>
            <color indexed="81"/>
            <rFont val="Tahoma"/>
            <family val="2"/>
          </rPr>
          <t>Mentionner les règles de fonctionnement que la personne respecte et celles où elle éprouve de la difficulté. Inscrire des hypothèses. Décrire son niveau d’autonomie dans l’utilisation de ses outils. Indiquer par quelle(s) personne(s) les règles ont été données et quelles sont les valeurs de l’entreprise. Préciser si les règles ont été expliquées au préalable et si la personne les a comprises.</t>
        </r>
      </text>
    </comment>
    <comment ref="B27" authorId="0" shapeId="0" xr:uid="{00000000-0006-0000-0800-000013000000}">
      <text>
        <r>
          <rPr>
            <sz val="8"/>
            <color indexed="81"/>
            <rFont val="Tahoma"/>
            <family val="2"/>
          </rPr>
          <t xml:space="preserve">En ayant recours à ses outils, la personne respecte les mesures de prévention et de sécurité établies par le milieu de travail.
</t>
        </r>
      </text>
    </comment>
    <comment ref="C28" authorId="0" shapeId="0" xr:uid="{00000000-0006-0000-0800-000014000000}">
      <text>
        <r>
          <rPr>
            <sz val="8"/>
            <color indexed="81"/>
            <rFont val="Tahoma"/>
            <family val="2"/>
          </rPr>
          <t>La personne respecte pratiquement toujours les règles de sécurité et ne s'expose pas à des situations à risque.</t>
        </r>
      </text>
    </comment>
    <comment ref="C29" authorId="0" shapeId="0" xr:uid="{00000000-0006-0000-0800-000015000000}">
      <text>
        <r>
          <rPr>
            <sz val="8"/>
            <color indexed="81"/>
            <rFont val="Tahoma"/>
            <family val="2"/>
          </rPr>
          <t>La personne respecte habituellement les règles de sécurité et s'expose rarement à des situations à risque. Pour ce faire, elle a parfois besoin de l'aide humaine ou des rappels.</t>
        </r>
      </text>
    </comment>
    <comment ref="C30" authorId="0" shapeId="0" xr:uid="{00000000-0006-0000-0800-000016000000}">
      <text>
        <r>
          <rPr>
            <sz val="8"/>
            <color indexed="81"/>
            <rFont val="Tahoma"/>
            <family val="2"/>
          </rPr>
          <t xml:space="preserve">La personne respecte rarement les règles de sécurité et s'expose souvent à des situations à risque. Elle a donc souvent besoin de l'aide humaine ou des rappels.
</t>
        </r>
      </text>
    </comment>
    <comment ref="C31" authorId="0" shapeId="0" xr:uid="{00000000-0006-0000-0800-000017000000}">
      <text>
        <r>
          <rPr>
            <sz val="8"/>
            <color indexed="81"/>
            <rFont val="Tahoma"/>
            <family val="2"/>
          </rPr>
          <t xml:space="preserve">La personne ne respecte jamais les règles de sécurité et s'expose souvent à des situations à risque. Elle a toujours besoin de l'aide humaine ou des rappels pour prendre conscience du danger et respecter les consignes de sécurité.
</t>
        </r>
      </text>
    </comment>
    <comment ref="C32" authorId="1" shapeId="0" xr:uid="{00000000-0006-0000-0800-000018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33" authorId="2" shapeId="0" xr:uid="{00000000-0006-0000-0800-000019000000}">
      <text>
        <r>
          <rPr>
            <sz val="8"/>
            <color indexed="81"/>
            <rFont val="Tahoma"/>
            <family val="2"/>
          </rPr>
          <t>Indiquer, s'il y a lieu, les règles pour lesquelles la personne éprouve le plus de difficulté à respecter. Préciser si la personne manifeste des signes d’anxiété relatif au respect des consignes. Indiquer le niveau de surveillance requis. Indiquer si les consignes ont été expliquées au préalable et si la personne les a comprises. Décrire, s’il y a lieu, le type de soutien à offrir ou à planifier.</t>
        </r>
      </text>
    </comment>
    <comment ref="C34" authorId="2" shapeId="0" xr:uid="{00000000-0006-0000-0800-00001A000000}">
      <text>
        <r>
          <rPr>
            <sz val="8"/>
            <color indexed="81"/>
            <rFont val="Tahoma"/>
            <family val="2"/>
          </rPr>
          <t>Indiquer, s'il y a lieu, les règles pour lesquelles la personne éprouve le plus de difficulté à respecter. Préciser si la personne manifeste des signes d’anxiété relatif au respect des consignes. Indiquer le niveau de surveillance requis. Indiquer si les consignes ont été expliquées au préalable et si la personne les a comprises. Décrire, s’il y a lieu, le type de soutien à offrir ou à planifier.</t>
        </r>
      </text>
    </comment>
    <comment ref="C35" authorId="0" shapeId="0" xr:uid="{00000000-0006-0000-0800-00001B000000}">
      <text>
        <r>
          <rPr>
            <sz val="8"/>
            <color indexed="81"/>
            <rFont val="Tahoma"/>
            <family val="2"/>
          </rPr>
          <t xml:space="preserve">Indiquer, s'il y a lieu, les règles pour lesquelles la personne éprouve le plus de difficulté à respecter. Préciser si la personne manifeste des signes d’anxiété relatif au respect des consignes. Indiquer le niveau de surveillance requis. Indiquer si les consignes ont été expliquées au préalable et si la personne les a comprises. Décrire, s’il y a lieu, le type de soutien à offrir ou à planifier.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Genevieve Paquette</author>
    <author>Frederic Dumont</author>
    <author>Forest-Dubuc Jean-Philippe</author>
  </authors>
  <commentList>
    <comment ref="B7" authorId="0" shapeId="0" xr:uid="{00000000-0006-0000-0900-000001000000}">
      <text>
        <r>
          <rPr>
            <sz val="8"/>
            <color indexed="81"/>
            <rFont val="Tahoma"/>
            <family val="2"/>
          </rPr>
          <t>En ayant recours à ses outils au besoin, la personne travaille en respectant les règles et exigences établies dans le milieu, et ce, sans devoir systématiquement avoir besoin de l'aide d'autrui.</t>
        </r>
      </text>
    </comment>
    <comment ref="C8" authorId="0" shapeId="0" xr:uid="{00000000-0006-0000-0900-000002000000}">
      <text>
        <r>
          <rPr>
            <sz val="8"/>
            <color indexed="81"/>
            <rFont val="Tahoma"/>
            <family val="2"/>
          </rPr>
          <t>Durant une période d'une heure ou plus, la personne travaille en respectant les règles et exigences établies dans le milieu, et ce, de façon autonome.</t>
        </r>
      </text>
    </comment>
    <comment ref="C9" authorId="0" shapeId="0" xr:uid="{00000000-0006-0000-0900-000003000000}">
      <text>
        <r>
          <rPr>
            <sz val="8"/>
            <color indexed="81"/>
            <rFont val="Tahoma"/>
            <family val="2"/>
          </rPr>
          <t xml:space="preserve">Durant une période d'environ 30 minutes à 1 heure, la personne travaille en respectant les règles et exigences établies dans le milieu, et ce, de façon autonome.
</t>
        </r>
      </text>
    </comment>
    <comment ref="C10" authorId="0" shapeId="0" xr:uid="{00000000-0006-0000-0900-000004000000}">
      <text>
        <r>
          <rPr>
            <sz val="8"/>
            <color indexed="81"/>
            <rFont val="Tahoma"/>
            <family val="2"/>
          </rPr>
          <t>Durant une période de moins de 30 minutes, la personne travaille en respectant les règles et exigences établies dans le milieu, et ce, de façon autonome.</t>
        </r>
      </text>
    </comment>
    <comment ref="C11" authorId="0" shapeId="0" xr:uid="{00000000-0006-0000-0900-000005000000}">
      <text>
        <r>
          <rPr>
            <sz val="8"/>
            <color indexed="81"/>
            <rFont val="Tahoma"/>
            <family val="2"/>
          </rPr>
          <t>La personne doit toujours être accompagnée pour l'accomplissement de son travail en respectant les règles et exigences établies dans le milieu.</t>
        </r>
      </text>
    </comment>
    <comment ref="C12" authorId="1" shapeId="0" xr:uid="{00000000-0006-0000-0900-000006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13" authorId="2" shapeId="0" xr:uid="{00000000-0006-0000-0900-000007000000}">
      <text>
        <r>
          <rPr>
            <sz val="8"/>
            <color indexed="81"/>
            <rFont val="Tahoma"/>
            <family val="2"/>
          </rPr>
          <t xml:space="preserve"> Inscrire combien de temps la personne peut travailler seule. Identifier si la personne a besoin que l’on établisse une séquence de travail avec elle (ex. : une demi-journée) ou si elle est autonome. Préciser le niveau d’accompagnement requis et les outils mis en place. Vérifier si la personne peut s’organiser et s’ajuster s’il y a un imprévu ou un changement.</t>
        </r>
      </text>
    </comment>
    <comment ref="C14" authorId="2" shapeId="0" xr:uid="{00000000-0006-0000-0900-000008000000}">
      <text>
        <r>
          <rPr>
            <sz val="8"/>
            <color indexed="81"/>
            <rFont val="Tahoma"/>
            <family val="2"/>
          </rPr>
          <t xml:space="preserve"> Inscrire combien de temps la personne peut travailler seule. Identifier si la personne a besoin que l’on établisse une séquence de travail avec elle (ex. : une demi-journée) ou si elle est autonome. Préciser le niveau d’accompagnement requis et les outils mis en place. Vérifier si la personne peut s’organiser et s’ajuster s’il y a un imprévu ou un changement.</t>
        </r>
      </text>
    </comment>
    <comment ref="C15" authorId="0" shapeId="0" xr:uid="{00000000-0006-0000-0900-000009000000}">
      <text>
        <r>
          <rPr>
            <sz val="8"/>
            <color indexed="81"/>
            <rFont val="Tahoma"/>
            <family val="2"/>
          </rPr>
          <t xml:space="preserve"> Inscrire combien de temps la personne peut travailler seule. Identifier si la personne a besoin que l’on établisse une séquence de travail avec elle (ex. : une demi-journée) ou si elle est autonome. Préciser le niveau d’accompagnement requis et les outils mis en place. Vérifier si la personne peut s’organiser et s’ajuster s’il y a un imprévu ou un changement.</t>
        </r>
      </text>
    </comment>
    <comment ref="B17" authorId="0" shapeId="0" xr:uid="{00000000-0006-0000-0900-00000A000000}">
      <text>
        <r>
          <rPr>
            <sz val="8"/>
            <color indexed="81"/>
            <rFont val="Tahoma"/>
            <family val="2"/>
          </rPr>
          <t>Avec ses outils, la personne organise sa tâche à son poste de travail en préparant à l'avance le matériel nécessaire.</t>
        </r>
      </text>
    </comment>
    <comment ref="C18" authorId="0" shapeId="0" xr:uid="{00000000-0006-0000-0900-00000B000000}">
      <text>
        <r>
          <rPr>
            <sz val="8"/>
            <color indexed="81"/>
            <rFont val="Tahoma"/>
            <family val="2"/>
          </rPr>
          <t>La personne organise toujours seule sa tâche à son poste de travail en préparant à l'avance le matériel nécessaire.</t>
        </r>
      </text>
    </comment>
    <comment ref="C19" authorId="0" shapeId="0" xr:uid="{00000000-0006-0000-0900-00000C000000}">
      <text>
        <r>
          <rPr>
            <sz val="8"/>
            <color indexed="81"/>
            <rFont val="Tahoma"/>
            <family val="2"/>
          </rPr>
          <t>La personne organise habituellement seule sa tâche à son poste de travail en préparant à l'avance le matériel nécessaire. Elle a parfois besoin d'aide humaine ou de rappels malgré les outils mis en place.</t>
        </r>
      </text>
    </comment>
    <comment ref="C20" authorId="0" shapeId="0" xr:uid="{00000000-0006-0000-0900-00000D000000}">
      <text>
        <r>
          <rPr>
            <sz val="8"/>
            <color indexed="81"/>
            <rFont val="Tahoma"/>
            <family val="2"/>
          </rPr>
          <t xml:space="preserve">La personne organise parfois seule sa tâche à son poste de travail en préparant à l'avance le matériel nécessaire. Elle a souvent besoin d'aide humaine ou de rappels malgré les outils mis en place.
</t>
        </r>
      </text>
    </comment>
    <comment ref="C21" authorId="0" shapeId="0" xr:uid="{00000000-0006-0000-0900-00000E000000}">
      <text>
        <r>
          <rPr>
            <sz val="8"/>
            <color indexed="81"/>
            <rFont val="Tahoma"/>
            <family val="2"/>
          </rPr>
          <t xml:space="preserve">La personne n’est jamais capable d'organiser seule sa tâche à son poste de travail en préparant à l'avance le matériel nécessaire, malgré les outils mis en place. Elle a pratiquement toujours besoin d’accompagnement.
</t>
        </r>
      </text>
    </comment>
    <comment ref="C22" authorId="1" shapeId="0" xr:uid="{00000000-0006-0000-0900-00000F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23" authorId="2" shapeId="0" xr:uid="{00000000-0006-0000-0900-000010000000}">
      <text>
        <r>
          <rPr>
            <sz val="8"/>
            <color indexed="81"/>
            <rFont val="Tahoma"/>
            <family val="2"/>
          </rPr>
          <t>Mentionner, s'il y a lieu, les tâches pour lesquelles la personne éprouve plus de facilité à s'organiser seule et celles qui lui sont plus difficiles (ex. : préparer des produits à la demande d’un client). Identifier si la personne connaît l’endroit où se trouve le matériel. Indiquer les outils dont la personne a besoin pour organiser sa tâche. Vérifier si la personne peut s’organiser et s’ajuster s’il y a un imprévu ou un changement.</t>
        </r>
      </text>
    </comment>
    <comment ref="C24" authorId="2" shapeId="0" xr:uid="{00000000-0006-0000-0900-000011000000}">
      <text>
        <r>
          <rPr>
            <sz val="8"/>
            <color indexed="81"/>
            <rFont val="Tahoma"/>
            <family val="2"/>
          </rPr>
          <t>Mentionner, s'il y a lieu, les tâches pour lesquelles la personne éprouve plus de facilité à s'organiser seule et celles qui lui sont plus difficiles (ex. : préparer des produits à la demande d’un client). Identifier si la personne connaît l’endroit où se trouve le matériel. Indiquer les outils dont la personne a besoin pour organiser sa tâche. Vérifier si la personne peut s’organiser et s’ajuster s’il y a un imprévu ou un changement.</t>
        </r>
      </text>
    </comment>
    <comment ref="C25" authorId="0" shapeId="0" xr:uid="{00000000-0006-0000-0900-000012000000}">
      <text>
        <r>
          <rPr>
            <sz val="8"/>
            <color indexed="81"/>
            <rFont val="Tahoma"/>
            <family val="2"/>
          </rPr>
          <t xml:space="preserve">Mentionner, s'il y a lieu, les tâches pour lesquelles la personne éprouve plus de facilité à s'organiser seule et celles qui lui sont plus difficiles (ex. : préparer des produits à la demande d’un client). Identifier si la personne connaît l’endroit où se trouve le matériel. Indiquer les outils dont la personne a besoin pour organiser sa tâche. Vérifier si la personne peut s’organiser et s’ajuster s’il y a un imprévu ou un changement.
</t>
        </r>
      </text>
    </comment>
    <comment ref="B27" authorId="0" shapeId="0" xr:uid="{00000000-0006-0000-0900-000013000000}">
      <text>
        <r>
          <rPr>
            <sz val="8"/>
            <color indexed="81"/>
            <rFont val="Tahoma"/>
            <family val="2"/>
          </rPr>
          <t>Avec ses outils, la personne tente de résoudre un problème en analysant la situation et en trouvant des solutions efficaces et sécuritaires relatives à ses expériences vécues en divers milieux et dans l’accompagnement socioprofessionnel et dans ses stages.</t>
        </r>
      </text>
    </comment>
    <comment ref="C28" authorId="0" shapeId="0" xr:uid="{00000000-0006-0000-0900-000014000000}">
      <text>
        <r>
          <rPr>
            <sz val="8"/>
            <color indexed="81"/>
            <rFont val="Tahoma"/>
            <family val="2"/>
          </rPr>
          <t xml:space="preserve">La personne résout pratiquement toujours seule un problème en analysant la situation et en trouvant des solutions.
</t>
        </r>
      </text>
    </comment>
    <comment ref="C29" authorId="0" shapeId="0" xr:uid="{00000000-0006-0000-0900-000015000000}">
      <text>
        <r>
          <rPr>
            <sz val="8"/>
            <color indexed="81"/>
            <rFont val="Tahoma"/>
            <family val="2"/>
          </rPr>
          <t>La personne résout habituellement seule un problème. Elle a parfois besoin d’aide humaine pour analyser la situation et trouver des solutions à un problème, malgré les outils mis en place.</t>
        </r>
      </text>
    </comment>
    <comment ref="C30" authorId="0" shapeId="0" xr:uid="{00000000-0006-0000-0900-000016000000}">
      <text>
        <r>
          <rPr>
            <sz val="8"/>
            <color indexed="81"/>
            <rFont val="Tahoma"/>
            <family val="2"/>
          </rPr>
          <t xml:space="preserve">La personne résout parfois seule un problème. Elle a pratiquement toujours besoin d’aide humaine pour analyser la situation et trouver des solutions à un problème, malgré les outils mis en place.
</t>
        </r>
      </text>
    </comment>
    <comment ref="C31" authorId="0" shapeId="0" xr:uid="{00000000-0006-0000-0900-000017000000}">
      <text>
        <r>
          <rPr>
            <sz val="8"/>
            <color indexed="81"/>
            <rFont val="Tahoma"/>
            <family val="2"/>
          </rPr>
          <t xml:space="preserve">La personne est incapable d’analyser la situation et de trouver des solutions à un problème seule, malgré les outils mis en place.
</t>
        </r>
      </text>
    </comment>
    <comment ref="C32" authorId="1" shapeId="0" xr:uid="{00000000-0006-0000-0900-000018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33" authorId="2" shapeId="0" xr:uid="{00000000-0006-0000-0900-000019000000}">
      <text>
        <r>
          <rPr>
            <sz val="8"/>
            <color indexed="81"/>
            <rFont val="Tahoma"/>
            <family val="2"/>
          </rPr>
          <t xml:space="preserve">Inscrire les observations en lien avec le comportement de la personne lorsqu'elle résout un problème et si elle est capable de trouver des solutions. Indiquer les types de résolution aux problèmes observés :  d’ordre physique (ex. : bris, dégâts),  intellectuel (ex. : mauvais fonctionnement d’un mécanisme),  sanitaire (ex. mouvements répétitifs douloureux),   social (ex. : mésentente avec un collègue).
Préciser s’il y a eu confusion dans les consignes. Décrire les outils utilisés par la personne.
</t>
        </r>
      </text>
    </comment>
    <comment ref="C34" authorId="2" shapeId="0" xr:uid="{00000000-0006-0000-0900-00001A000000}">
      <text>
        <r>
          <rPr>
            <sz val="8"/>
            <color indexed="81"/>
            <rFont val="Tahoma"/>
            <family val="2"/>
          </rPr>
          <t xml:space="preserve">Inscrire les observations en lien avec le comportement de la personne lorsqu'elle résout un problème et si elle est capable de trouver des solutions. Indiquer les types de résolution aux problèmes observés :  d’ordre physique (ex. : bris, dégâts),  intellectuel (ex. : mauvais fonctionnement d’un mécanisme),  sanitaire (ex. mouvements répétitifs douloureux),   social (ex. : mésentente avec un collègue).
Préciser s’il y a eu confusion dans les consignes. Décrire les outils utilisés par la personne.
</t>
        </r>
      </text>
    </comment>
    <comment ref="C35" authorId="0" shapeId="0" xr:uid="{00000000-0006-0000-0900-00001B000000}">
      <text>
        <r>
          <rPr>
            <sz val="8"/>
            <color indexed="81"/>
            <rFont val="Tahoma"/>
            <family val="2"/>
          </rPr>
          <t xml:space="preserve">Inscrire les observations en lien avec le comportement de la personne lorsqu'elle résout un problème et si elle est capable de trouver des solutions. Indiquer les types de résolution aux problèmes observés :  d’ordre physique (ex. : bris, dégâts),  intellectuel (ex. : mauvais fonctionnement d’un mécanisme),  sanitaire (ex. mouvements répétitifs douloureux),   social (ex. : mésentente avec un collègue).
Préciser s’il y a eu confusion dans les consignes. Décrire les outils utilisés par la personne.
</t>
        </r>
      </text>
    </comment>
    <comment ref="B37" authorId="0" shapeId="0" xr:uid="{00000000-0006-0000-0900-00001C000000}">
      <text>
        <r>
          <rPr>
            <sz val="8"/>
            <color indexed="81"/>
            <rFont val="Tahoma"/>
            <family val="2"/>
          </rPr>
          <t>En ayant recours à ses outils au besoin, la personne anticipe et planifie les tâches de travail à accomplir en les répartissant et les priorisant sur une période donnée, soit dans une journée ou une semaine.</t>
        </r>
      </text>
    </comment>
    <comment ref="C38" authorId="0" shapeId="0" xr:uid="{00000000-0006-0000-0900-00001D000000}">
      <text>
        <r>
          <rPr>
            <sz val="8"/>
            <color indexed="81"/>
            <rFont val="Tahoma"/>
            <family val="2"/>
          </rPr>
          <t xml:space="preserve">La personne anticipe et planifie pratiquement toujours seule les tâches de travail à accomplir en les répartissant et les priorisant sur une période donnée, soit dans une journée ou une semaine.
</t>
        </r>
      </text>
    </comment>
    <comment ref="C39" authorId="0" shapeId="0" xr:uid="{00000000-0006-0000-0900-00001E000000}">
      <text>
        <r>
          <rPr>
            <sz val="8"/>
            <color indexed="81"/>
            <rFont val="Tahoma"/>
            <family val="2"/>
          </rPr>
          <t xml:space="preserve">La personne anticipe et planifie habituellement seule les tâches de travail à accomplir, en les répartissant et les priorisant sur une période donnée, soit dans une journée ou une semaine. Pour ce faire, elle a besoin d'aide humaine à l'occasion, malgré les outils mis en place.
</t>
        </r>
      </text>
    </comment>
    <comment ref="C40" authorId="0" shapeId="0" xr:uid="{00000000-0006-0000-0900-00001F000000}">
      <text>
        <r>
          <rPr>
            <sz val="8"/>
            <color indexed="81"/>
            <rFont val="Tahoma"/>
            <family val="2"/>
          </rPr>
          <t>La personne peut occasionnellement anticiper et planifier seule les tâches de travail à accomplir en les répartissant et les priorisant sur une période donnée, soit dans une journée ou une semaine. La plupart du temps, elle a besoin d'aide humaine et de rappels, malgré les outils mis en place.</t>
        </r>
      </text>
    </comment>
    <comment ref="C41" authorId="0" shapeId="0" xr:uid="{00000000-0006-0000-0900-000020000000}">
      <text>
        <r>
          <rPr>
            <sz val="8"/>
            <color indexed="81"/>
            <rFont val="Tahoma"/>
            <family val="2"/>
          </rPr>
          <t>Malgré les outils mis en place, la personne est incapable d’anticiper et de planifier les tâches de travail à accomplir en les répartissant et les priorisant sur une période donnée, soit dans une journée ou une semaine. Elle a toujours besoin d’une aide humaine.</t>
        </r>
      </text>
    </comment>
    <comment ref="C42" authorId="1" shapeId="0" xr:uid="{00000000-0006-0000-0900-000021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43" authorId="2" shapeId="0" xr:uid="{00000000-0006-0000-0900-000022000000}">
      <text>
        <r>
          <rPr>
            <sz val="8"/>
            <color indexed="81"/>
            <rFont val="Tahoma"/>
            <family val="2"/>
          </rPr>
          <t>Indiquer comment la personne planifie son travail (sa méthode de travail). Décrire comment la personne réagit lors d’un imprévu dans sa planification. Inscrire les outils mis en place. Indiquer si le milieu permet que la personne planifie son travail de façon autonome.</t>
        </r>
      </text>
    </comment>
    <comment ref="C44" authorId="2" shapeId="0" xr:uid="{00000000-0006-0000-0900-000023000000}">
      <text>
        <r>
          <rPr>
            <sz val="8"/>
            <color indexed="81"/>
            <rFont val="Tahoma"/>
            <family val="2"/>
          </rPr>
          <t xml:space="preserve">Indiquer comment la personne planifie son travail (sa méthode de travail). Décrire comment la personne réagit lors d’un imprévu dans sa planification. Inscrire les outils mis en place. Indiquer si le milieu permet que la personne planifie son travail de façon autonome.
</t>
        </r>
      </text>
    </comment>
    <comment ref="C45" authorId="0" shapeId="0" xr:uid="{00000000-0006-0000-0900-000024000000}">
      <text>
        <r>
          <rPr>
            <sz val="8"/>
            <color indexed="81"/>
            <rFont val="Tahoma"/>
            <family val="2"/>
          </rPr>
          <t xml:space="preserve">Indiquer comment la personne planifie son travail (sa méthode de travail). Décrire comment la personne réagit lors d’un imprévu dans sa planification. Inscrire les outils mis en place. Indiquer si le milieu permet que la personne planifie son travail de façon autonome.
</t>
        </r>
      </text>
    </comment>
    <comment ref="B47" authorId="0" shapeId="0" xr:uid="{00000000-0006-0000-0900-000025000000}">
      <text>
        <r>
          <rPr>
            <sz val="8"/>
            <color indexed="81"/>
            <rFont val="Tahoma"/>
            <family val="2"/>
          </rPr>
          <t xml:space="preserve">En ayant recours à ses outils, la personne propose, entreprend ou commence quelque chose d’elle-même lorsque nécessaire, et ce, au moment opportun. Elle est capable de prendre une décision seule.
</t>
        </r>
      </text>
    </comment>
    <comment ref="C48" authorId="0" shapeId="0" xr:uid="{00000000-0006-0000-0900-000026000000}">
      <text>
        <r>
          <rPr>
            <sz val="8"/>
            <color indexed="81"/>
            <rFont val="Tahoma"/>
            <family val="2"/>
          </rPr>
          <t>La personne propose, entreprend ou commence souvent quelque chose en premier, lorsque nécessaire, et ce, au moment opportun. Elle est capable de prendre une décision seule, adaptée au contexte de travail (i.e. de bonnes initiatives).</t>
        </r>
      </text>
    </comment>
    <comment ref="C49" authorId="0" shapeId="0" xr:uid="{00000000-0006-0000-0900-000027000000}">
      <text>
        <r>
          <rPr>
            <sz val="8"/>
            <color indexed="81"/>
            <rFont val="Tahoma"/>
            <family val="2"/>
          </rPr>
          <t>La personne propose, entreprend ou commence habituellement quelque chose en premier, lorsque nécessaire, et ce, au moment opportun. Malgré les outils mis en place, elle n'est pas toujours capable de prendre une décision seule. Elle a besoin de se faire valider avant de passer à l’action.</t>
        </r>
      </text>
    </comment>
    <comment ref="C50" authorId="0" shapeId="0" xr:uid="{00000000-0006-0000-0900-000028000000}">
      <text>
        <r>
          <rPr>
            <sz val="8"/>
            <color indexed="81"/>
            <rFont val="Tahoma"/>
            <family val="2"/>
          </rPr>
          <t xml:space="preserve">La personne propose, entreprend ou commence parfois quelque chose en premier, lorsque nécessaire. Malgré les outils mis en place, elle éprouve de grandes difficultés à prendre une décision seule.
</t>
        </r>
      </text>
    </comment>
    <comment ref="C51" authorId="0" shapeId="0" xr:uid="{00000000-0006-0000-0900-000029000000}">
      <text>
        <r>
          <rPr>
            <sz val="8"/>
            <color indexed="81"/>
            <rFont val="Tahoma"/>
            <family val="2"/>
          </rPr>
          <t>La personne ne propose, n’entreprend ou ne commence jamais quelque chose en premier, lorsque nécessaire. Malgré les outils mis en place, elle est incapable de prendre une décision seule.</t>
        </r>
      </text>
    </comment>
    <comment ref="C52" authorId="1" shapeId="0" xr:uid="{00000000-0006-0000-0900-00002A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53" authorId="2" shapeId="0" xr:uid="{00000000-0006-0000-0900-00002B000000}">
      <text>
        <r>
          <rPr>
            <sz val="8"/>
            <color indexed="81"/>
            <rFont val="Tahoma"/>
            <family val="2"/>
          </rPr>
          <t xml:space="preserve">Inscrire les observations. Définir si les initiatives permettent un travail plus efficace ou si cela nuit à la production (ex. : quitte son travail et ralentit la chaîne). Indiquer l’ouverture du milieu à ce que la personne prenne des initiatives et l’impact sur sa capacité à manifester cette compétence. Décrire, s’il y a lieu, le type de soutien à offrir ou à planifier
</t>
        </r>
      </text>
    </comment>
    <comment ref="C54" authorId="2" shapeId="0" xr:uid="{00000000-0006-0000-0900-00002C000000}">
      <text>
        <r>
          <rPr>
            <sz val="8"/>
            <color indexed="81"/>
            <rFont val="Tahoma"/>
            <family val="2"/>
          </rPr>
          <t xml:space="preserve">Inscrire les observations. Définir si les initiatives permettent un travail plus efficace ou si cela nuit à la production (ex. : quitte son travail et ralentit la chaîne). Indiquer l’ouverture du milieu à ce que la personne prenne des initiatives et l’impact sur sa capacité à manifester cette compétence. Décrire, s’il y a lieu, le type de soutien à offrir ou à planifier
</t>
        </r>
      </text>
    </comment>
    <comment ref="C55" authorId="0" shapeId="0" xr:uid="{00000000-0006-0000-0900-00002D000000}">
      <text>
        <r>
          <rPr>
            <sz val="8"/>
            <color indexed="81"/>
            <rFont val="Tahoma"/>
            <family val="2"/>
          </rPr>
          <t>Inscrire les observations. Définir si les initiatives permettent un travail plus efficace ou si cela nuit à la production (ex. : quitte son travail et ralentit la chaîne). Indiquer l’ouverture du milieu à ce que la personne prenne des initiatives et l’impact sur sa capacité à manifester cette compétence. Décrire, s’il y a lieu, le type de soutien à offrir ou à planifier</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Genevieve Paquette</author>
    <author>Frederic Dumont</author>
    <author>Forest-Dubuc Jean-Philippe</author>
  </authors>
  <commentList>
    <comment ref="B7" authorId="0" shapeId="0" xr:uid="{00000000-0006-0000-0A00-000001000000}">
      <text>
        <r>
          <rPr>
            <sz val="8"/>
            <color indexed="81"/>
            <rFont val="Tahoma"/>
            <family val="2"/>
          </rPr>
          <t>Le temps de travail est comptabilisé en nombre d'heures.</t>
        </r>
      </text>
    </comment>
    <comment ref="C8" authorId="0" shapeId="0" xr:uid="{00000000-0006-0000-0A00-000002000000}">
      <text>
        <r>
          <rPr>
            <sz val="8"/>
            <color indexed="81"/>
            <rFont val="Tahoma"/>
            <family val="2"/>
          </rPr>
          <t xml:space="preserve">La personne doit travailler plus de 15 heures par semaine, et ce, peu importe le nombre de journées travaillées.
</t>
        </r>
      </text>
    </comment>
    <comment ref="C9" authorId="0" shapeId="0" xr:uid="{00000000-0006-0000-0A00-000003000000}">
      <text>
        <r>
          <rPr>
            <sz val="8"/>
            <color indexed="81"/>
            <rFont val="Tahoma"/>
            <family val="2"/>
          </rPr>
          <t xml:space="preserve">La personne doit travailler entre 10 à 15 heures par semaine, et ce, peu importe le nombre de journées travaillées.
</t>
        </r>
      </text>
    </comment>
    <comment ref="C10" authorId="0" shapeId="0" xr:uid="{00000000-0006-0000-0A00-000004000000}">
      <text>
        <r>
          <rPr>
            <sz val="8"/>
            <color indexed="81"/>
            <rFont val="Tahoma"/>
            <family val="2"/>
          </rPr>
          <t xml:space="preserve">La personne doit travailler entre 6 à 10 heures par semaine, et ce, peu importe le nombre de journées travaillées.
</t>
        </r>
      </text>
    </comment>
    <comment ref="C11" authorId="0" shapeId="0" xr:uid="{00000000-0006-0000-0A00-000005000000}">
      <text>
        <r>
          <rPr>
            <sz val="8"/>
            <color indexed="81"/>
            <rFont val="Tahoma"/>
            <family val="2"/>
          </rPr>
          <t>La personne doit travailler moins de 6 heures par semaine, et ce, peu importe le nombre de journées travaillées.</t>
        </r>
      </text>
    </comment>
    <comment ref="C12" authorId="1" shapeId="0" xr:uid="{00000000-0006-0000-0A00-000006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13" authorId="2" shapeId="0" xr:uid="{00000000-0006-0000-0A00-000007000000}">
      <text>
        <r>
          <rPr>
            <sz val="8"/>
            <color indexed="81"/>
            <rFont val="Tahoma"/>
            <family val="2"/>
          </rPr>
          <t xml:space="preserve">Préciser le nombre d'heures travaillées et les éléments qui influencent. Par exemple : choix personnel, rendez-vous, autres activités, capacité physique, etc. Préciser si les périodes de travail sont routinières, i.e. début et fin aux mêmes heures, les mêmes jours de la semaine. Mentionner le type de travail réalisé et si la tâche est exigeante physiquement ou cognitivement. 
</t>
        </r>
      </text>
    </comment>
    <comment ref="C14" authorId="2" shapeId="0" xr:uid="{00000000-0006-0000-0A00-000008000000}">
      <text>
        <r>
          <rPr>
            <sz val="8"/>
            <color indexed="81"/>
            <rFont val="Tahoma"/>
            <family val="2"/>
          </rPr>
          <t xml:space="preserve">Préciser le nombre d'heures travaillées et les éléments qui influencent. Par exemple : choix personnel, rendez-vous, autres activités, capacité physique, etc. Préciser si les périodes de travail sont routinières, i.e. début et fin aux mêmes heures, les mêmes jours de la semaine. Mentionner le type de travail réalisé et si la tâche est exigeante physiquement ou cognitivement. 
</t>
        </r>
      </text>
    </comment>
    <comment ref="C15" authorId="0" shapeId="0" xr:uid="{00000000-0006-0000-0A00-000009000000}">
      <text>
        <r>
          <rPr>
            <sz val="8"/>
            <color indexed="81"/>
            <rFont val="Tahoma"/>
            <family val="2"/>
          </rPr>
          <t xml:space="preserve">Préciser le nombre d'heures travaillées et les éléments qui influencent. Par exemple : choix personnel, rendez-vous, autres activités, capacité physique, etc. Préciser si les périodes de travail sont routinières, i.e. début et fin aux mêmes heures, les mêmes jours de la semaine. Mentionner le type de travail réalisé et si la tâche est exigeante physiquement ou cognitivement. 
</t>
        </r>
      </text>
    </comment>
    <comment ref="B17" authorId="0" shapeId="0" xr:uid="{00000000-0006-0000-0A00-00000A000000}">
      <text>
        <r>
          <rPr>
            <sz val="8"/>
            <color indexed="81"/>
            <rFont val="Tahoma"/>
            <family val="2"/>
          </rPr>
          <t>Avec ses outils, la personne s'adapte aux différentes conditions environnementales telles que le bruit, la température, l'aération, la lumière/éclairage, l’odeur, la texture des objets, la vibration des appareils, la présence humaine autour.</t>
        </r>
      </text>
    </comment>
    <comment ref="C18" authorId="0" shapeId="0" xr:uid="{00000000-0006-0000-0A00-00000B000000}">
      <text>
        <r>
          <rPr>
            <sz val="8"/>
            <color indexed="81"/>
            <rFont val="Tahoma"/>
            <family val="2"/>
          </rPr>
          <t xml:space="preserve">La personne s'adapte très bien aux différentes conditions ambiantes et poursuit son travail.
</t>
        </r>
      </text>
    </comment>
    <comment ref="C19" authorId="0" shapeId="0" xr:uid="{00000000-0006-0000-0A00-00000C000000}">
      <text>
        <r>
          <rPr>
            <sz val="8"/>
            <color indexed="81"/>
            <rFont val="Tahoma"/>
            <family val="2"/>
          </rPr>
          <t xml:space="preserve">La personne s'adapte bien aux différentes conditions ambiantes, mais il peut lui arriver de réagir et cesser son travail, malgré les outils mis en place.
</t>
        </r>
      </text>
    </comment>
    <comment ref="C20" authorId="0" shapeId="0" xr:uid="{00000000-0006-0000-0A00-00000D000000}">
      <text>
        <r>
          <rPr>
            <sz val="8"/>
            <color indexed="81"/>
            <rFont val="Tahoma"/>
            <family val="2"/>
          </rPr>
          <t>La personne s'adapte parfois aux différentes conditions ambiantes. À ce moment, elle réagit et cesse son travail, malgré les outils mis en place.</t>
        </r>
      </text>
    </comment>
    <comment ref="C21" authorId="0" shapeId="0" xr:uid="{00000000-0006-0000-0A00-00000E000000}">
      <text>
        <r>
          <rPr>
            <sz val="8"/>
            <color indexed="81"/>
            <rFont val="Tahoma"/>
            <family val="2"/>
          </rPr>
          <t>La personne ne tolère pas les différentes conditions ambiantes et est incapable de poursuivre son travail, malgré les outils mis en place.</t>
        </r>
      </text>
    </comment>
    <comment ref="C22" authorId="1" shapeId="0" xr:uid="{00000000-0006-0000-0A00-00000F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23" authorId="2" shapeId="0" xr:uid="{00000000-0006-0000-0A00-000010000000}">
      <text>
        <r>
          <rPr>
            <sz val="8"/>
            <color indexed="81"/>
            <rFont val="Tahoma"/>
            <family val="2"/>
          </rPr>
          <t>Mentionner s'il y a lieu les conditions ambiantes dérangeantes (ex. : circulation de personnes) ou favorables (ex. : musique, coquilles) pour la personne. Préciser si la personne présente des particularités sensorielles au plan  tactile (douleur, pression, vibration, proximité/toucher par les autres, défenses tactiles),  visuel (ex. : couleurs préférées ou qui l’incommodent),  auditif,  gustatif,  olfactif,  vestibulaire,  proprioceptif/sens de la position. Mentionner si des aménagements sont nécessaires dans le milieu ou s’il faut prévoir la mise en place de moyens particuliers, adaptés à la personne.</t>
        </r>
      </text>
    </comment>
    <comment ref="C24" authorId="2" shapeId="0" xr:uid="{00000000-0006-0000-0A00-000011000000}">
      <text>
        <r>
          <rPr>
            <sz val="8"/>
            <color indexed="81"/>
            <rFont val="Tahoma"/>
            <family val="2"/>
          </rPr>
          <t xml:space="preserve">Mentionner s'il y a lieu les conditions ambiantes dérangeantes (ex. : circulation de personnes) ou favorables (ex. : musique, coquilles) pour la personne. Préciser si la personne présente des particularités sensorielles au plan  tactile (douleur, pression, vibration, proximité/toucher par les autres, défenses tactiles),  visuel (ex. : couleurs préférées ou qui l’incommodent),  auditif,  gustatif,  olfactif,  vestibulaire,  proprioceptif/sens de la position. Mentionner si des aménagements sont nécessaires dans le milieu ou s’il faut prévoir la mise en place de moyens particuliers, adaptés à la personne.
</t>
        </r>
      </text>
    </comment>
    <comment ref="C25" authorId="0" shapeId="0" xr:uid="{00000000-0006-0000-0A00-000012000000}">
      <text>
        <r>
          <rPr>
            <sz val="8"/>
            <color indexed="81"/>
            <rFont val="Tahoma"/>
            <family val="2"/>
          </rPr>
          <t>Mentionner s'il y a lieu les conditions ambiantes dérangeantes (ex. : circulation de personnes) ou favorables (ex. : musique, coquilles) pour la personne. Préciser si la personne présente des particularités sensorielles au plan  tactile (douleur, pression, vibration, proximité/toucher par les autres, défenses tactiles),  visuel (ex. : couleurs préférées ou qui l’incommodent),  auditif,  gustatif,  olfactif,  vestibulaire,  proprioceptif/sens de la position. Mentionner si des aménagements sont nécessaires dans le milieu ou s’il faut prévoir la mise en place de moyens particuliers, adaptés à la personne.</t>
        </r>
      </text>
    </comment>
    <comment ref="B27" authorId="0" shapeId="0" xr:uid="{00000000-0006-0000-0A00-000013000000}">
      <text>
        <r>
          <rPr>
            <sz val="8"/>
            <color indexed="81"/>
            <rFont val="Tahoma"/>
            <family val="2"/>
          </rPr>
          <t>La personne est capable de demeurer debout sur ses pieds soit en se déplaçant ou en restant immobile et en équilibre.</t>
        </r>
      </text>
    </comment>
    <comment ref="C28" authorId="0" shapeId="0" xr:uid="{00000000-0006-0000-0A00-000014000000}">
      <text>
        <r>
          <rPr>
            <sz val="8"/>
            <color indexed="81"/>
            <rFont val="Tahoma"/>
            <family val="2"/>
          </rPr>
          <t xml:space="preserve">La personne est capable de demeurer debout sur ses pieds soit en se déplaçant ou en restant immobile et en équilibre durant une période de plus de 60 minutes.
</t>
        </r>
      </text>
    </comment>
    <comment ref="C29" authorId="0" shapeId="0" xr:uid="{00000000-0006-0000-0A00-000015000000}">
      <text>
        <r>
          <rPr>
            <sz val="8"/>
            <color indexed="81"/>
            <rFont val="Tahoma"/>
            <family val="2"/>
          </rPr>
          <t xml:space="preserve">La personne est capable de demeurer debout sur ses pieds soit en se déplaçant ou en restant immobile et en équilibre durant une période d'environ 21 à 59 minutes.
</t>
        </r>
      </text>
    </comment>
    <comment ref="C30" authorId="0" shapeId="0" xr:uid="{00000000-0006-0000-0A00-000016000000}">
      <text>
        <r>
          <rPr>
            <sz val="8"/>
            <color indexed="81"/>
            <rFont val="Tahoma"/>
            <family val="2"/>
          </rPr>
          <t xml:space="preserve">La personne est capable de demeurer debout sur ses pieds soit en se déplaçant ou en restant immobile et en équilibre durant une période d'environ 6 à 20 minutes.
</t>
        </r>
      </text>
    </comment>
    <comment ref="C31" authorId="0" shapeId="0" xr:uid="{00000000-0006-0000-0A00-000017000000}">
      <text>
        <r>
          <rPr>
            <sz val="8"/>
            <color indexed="81"/>
            <rFont val="Tahoma"/>
            <family val="2"/>
          </rPr>
          <t xml:space="preserve">La personne est capable de demeurer debout sur ses pieds soit en se déplaçant ou en restant immobile et en équilibre durant une période de moins de 5 minutes. La personne est en fauteuil roulant et ne peut prendre la position debout.
</t>
        </r>
      </text>
    </comment>
    <comment ref="C32" authorId="1" shapeId="0" xr:uid="{00000000-0006-0000-0A00-000018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33" authorId="2" shapeId="0" xr:uid="{00000000-0006-0000-0A00-000019000000}">
      <text>
        <r>
          <rPr>
            <sz val="8"/>
            <color indexed="81"/>
            <rFont val="Tahoma"/>
            <family val="2"/>
          </rPr>
          <t>Inscrire la durée que la personne est capable de demeurer debout. Inscrire les conditions de santé ou physiques qui empêchent d’évaluer cet item (ex. : la personne se déplace en fauteuil roulant) ou qui ont un impact sur son endurance à demeurer debout. Préciser si la personne présente des particularités sensorielles au niveau  vestibulaire et  proprioceptif/sens de la position. Indiquer les adaptations physiques du milieu ou s’il faut prévoir la mise en place de moyens particuliers, adaptés à la personne.</t>
        </r>
      </text>
    </comment>
    <comment ref="C34" authorId="2" shapeId="0" xr:uid="{00000000-0006-0000-0A00-00001A000000}">
      <text>
        <r>
          <rPr>
            <sz val="8"/>
            <color indexed="81"/>
            <rFont val="Tahoma"/>
            <family val="2"/>
          </rPr>
          <t>Inscrire la durée que la personne est capable de demeurer debout. Inscrire les conditions de santé ou physiques qui empêchent d’évaluer cet item (ex. : la personne se déplace en fauteuil roulant) ou qui ont un impact sur son endurance à demeurer debout. Préciser si la personne présente des particularités sensorielles au niveau  vestibulaire et  proprioceptif/sens de la position. Indiquer les adaptations physiques du milieu ou s’il faut prévoir la mise en place de moyens particuliers, adaptés à la personne.</t>
        </r>
      </text>
    </comment>
    <comment ref="C35" authorId="0" shapeId="0" xr:uid="{00000000-0006-0000-0A00-00001B000000}">
      <text>
        <r>
          <rPr>
            <sz val="8"/>
            <color indexed="81"/>
            <rFont val="Tahoma"/>
            <family val="2"/>
          </rPr>
          <t>Inscrire la durée que la personne est capable de demeurer debout. Inscrire les conditions de santé ou physiques qui empêchent d’évaluer cet item (ex. : la personne se déplace en fauteuil roulant) ou qui ont un impact sur son endurance à demeurer debout. Préciser si la personne présente des particularités sensorielles au niveau  vestibulaire et  proprioceptif/sens de la position. Indiquer les adaptations physiques du milieu ou s’il faut prévoir la mise en place de moyens particuliers, adaptés à la personne.</t>
        </r>
      </text>
    </comment>
    <comment ref="B37" authorId="0" shapeId="0" xr:uid="{00000000-0006-0000-0A00-00001C000000}">
      <text>
        <r>
          <rPr>
            <sz val="8"/>
            <color indexed="81"/>
            <rFont val="Tahoma"/>
            <family val="2"/>
          </rPr>
          <t xml:space="preserve">La personne est capable de rester assise sur une chaise ou un banc sans se lever.
</t>
        </r>
      </text>
    </comment>
    <comment ref="C38" authorId="0" shapeId="0" xr:uid="{00000000-0006-0000-0A00-00001D000000}">
      <text>
        <r>
          <rPr>
            <sz val="8"/>
            <color indexed="81"/>
            <rFont val="Tahoma"/>
            <family val="2"/>
          </rPr>
          <t xml:space="preserve">La personne est capable de rester assise sur une chaise ou un banc durant plus de 60 minutes sans se lever.
</t>
        </r>
      </text>
    </comment>
    <comment ref="C39" authorId="0" shapeId="0" xr:uid="{00000000-0006-0000-0A00-00001E000000}">
      <text>
        <r>
          <rPr>
            <sz val="8"/>
            <color indexed="81"/>
            <rFont val="Tahoma"/>
            <family val="2"/>
          </rPr>
          <t xml:space="preserve">La personne est capable de rester assise sur une chaise ou un banc durant environ 21 à 59 minutes sans se lever.
</t>
        </r>
      </text>
    </comment>
    <comment ref="C40" authorId="0" shapeId="0" xr:uid="{00000000-0006-0000-0A00-00001F000000}">
      <text>
        <r>
          <rPr>
            <sz val="8"/>
            <color indexed="81"/>
            <rFont val="Tahoma"/>
            <family val="2"/>
          </rPr>
          <t xml:space="preserve">La personne est capable de rester assise sur une chaise ou un banc durant environ 6 à 20 minutes sans se lever.
</t>
        </r>
      </text>
    </comment>
    <comment ref="C41" authorId="0" shapeId="0" xr:uid="{00000000-0006-0000-0A00-000020000000}">
      <text>
        <r>
          <rPr>
            <sz val="8"/>
            <color indexed="81"/>
            <rFont val="Tahoma"/>
            <family val="2"/>
          </rPr>
          <t xml:space="preserve"> La personne est capable de rester assise sur une chaise ou un banc durant moins de 5 minutes sans se lever.
</t>
        </r>
      </text>
    </comment>
    <comment ref="C42" authorId="1" shapeId="0" xr:uid="{00000000-0006-0000-0A00-000021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43" authorId="2" shapeId="0" xr:uid="{00000000-0006-0000-0A00-000022000000}">
      <text>
        <r>
          <rPr>
            <sz val="8"/>
            <color indexed="81"/>
            <rFont val="Tahoma"/>
            <family val="2"/>
          </rPr>
          <t>Inscrire la durée que la personne est capable de demeurer assise. Inscrire les conditions de santé ou physiques qui empêchent ou ont un impact sur l’évaluation de cette compétence. Préciser si la personne présente des particularités sensorielles au niveau  vestibulaire et  proprioceptif/sens de la position. Indiquer les adaptations physiques du milieu ou s’il faut prévoir la mise en place de moyens particuliers, adaptés à la personne. Indiquer si la personne est en fauteuil roulant et ne se lève jamais, elle devrait coter 3.</t>
        </r>
      </text>
    </comment>
    <comment ref="C44" authorId="2" shapeId="0" xr:uid="{00000000-0006-0000-0A00-000023000000}">
      <text>
        <r>
          <rPr>
            <sz val="8"/>
            <color indexed="81"/>
            <rFont val="Tahoma"/>
            <family val="2"/>
          </rPr>
          <t>Inscrire la durée que la personne est capable de demeurer assise. Inscrire les conditions de santé ou physiques qui empêchent ou ont un impact sur l’évaluation de cette compétence. Préciser si la personne présente des particularités sensorielles au niveau  vestibulaire et  proprioceptif/sens de la position. Indiquer les adaptations physiques du milieu ou s’il faut prévoir la mise en place de moyens particuliers, adaptés à la personne. Indiquer si la personne est en fauteuil roulant et ne se lève jamais, elle devrait coter 3.</t>
        </r>
      </text>
    </comment>
    <comment ref="C45" authorId="0" shapeId="0" xr:uid="{00000000-0006-0000-0A00-000024000000}">
      <text>
        <r>
          <rPr>
            <sz val="8"/>
            <color indexed="81"/>
            <rFont val="Tahoma"/>
            <family val="2"/>
          </rPr>
          <t>Inscrire la durée que la personne est capable de demeurer assise. Inscrire les conditions de santé ou physiques qui empêchent ou ont un impact sur l’évaluation de cette compétence. Préciser si la personne présente des particularités sensorielles au niveau  vestibulaire et  proprioceptif/sens de la position. Indiquer les adaptations physiques du milieu ou s’il faut prévoir la mise en place de moyens particuliers, adaptés à la personne. Indiquer si la personne est en fauteuil roulant et ne se lève jamais, elle devrait coter 3.</t>
        </r>
      </text>
    </comment>
    <comment ref="B47" authorId="0" shapeId="0" xr:uid="{00000000-0006-0000-0A00-000025000000}">
      <text>
        <r>
          <rPr>
            <sz val="8"/>
            <color indexed="81"/>
            <rFont val="Tahoma"/>
            <family val="2"/>
          </rPr>
          <t xml:space="preserve">La personne est en mesure de travailler en adoptant différentes postures corporelles telles qu'en restant assise, debout,  à genoux ou bien en équilibre sur une jambe.
</t>
        </r>
      </text>
    </comment>
    <comment ref="C48" authorId="0" shapeId="0" xr:uid="{00000000-0006-0000-0A00-000026000000}">
      <text>
        <r>
          <rPr>
            <sz val="8"/>
            <color indexed="81"/>
            <rFont val="Tahoma"/>
            <family val="2"/>
          </rPr>
          <t xml:space="preserve">La personne est toujours capable d’adopter différentes postures corporelles pour exécuter son travail.
</t>
        </r>
      </text>
    </comment>
    <comment ref="C49" authorId="0" shapeId="0" xr:uid="{00000000-0006-0000-0A00-000027000000}">
      <text>
        <r>
          <rPr>
            <sz val="8"/>
            <color indexed="81"/>
            <rFont val="Tahoma"/>
            <family val="2"/>
          </rPr>
          <t>La personne est habituellement capable d’adopter différentes postures corporelles pour exécuter son travail.</t>
        </r>
      </text>
    </comment>
    <comment ref="C50" authorId="0" shapeId="0" xr:uid="{00000000-0006-0000-0A00-000028000000}">
      <text>
        <r>
          <rPr>
            <sz val="8"/>
            <color indexed="81"/>
            <rFont val="Tahoma"/>
            <family val="2"/>
          </rPr>
          <t>La personne est parfois capable d’adopter différentes postures corporelles pour exécuter son travail.</t>
        </r>
      </text>
    </comment>
    <comment ref="C51" authorId="0" shapeId="0" xr:uid="{00000000-0006-0000-0A00-000029000000}">
      <text>
        <r>
          <rPr>
            <sz val="8"/>
            <color indexed="81"/>
            <rFont val="Tahoma"/>
            <family val="2"/>
          </rPr>
          <t>La personne est incapable d’adopter différentes postures corporelles pour exécuter son travail.</t>
        </r>
      </text>
    </comment>
    <comment ref="C52" authorId="1" shapeId="0" xr:uid="{00000000-0006-0000-0A00-00002A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53" authorId="2" shapeId="0" xr:uid="{00000000-0006-0000-0A00-00002B000000}">
      <text>
        <r>
          <rPr>
            <sz val="8"/>
            <color indexed="81"/>
            <rFont val="Tahoma"/>
            <family val="2"/>
          </rPr>
          <t>Inscrire les positions problématiques. Indiquer les conditions physiques ou de santé qui empêchent la personne d’adopter certaines postures. Décrire les adaptations du milieu et celles qui sont nécessaires à mettre en place.</t>
        </r>
      </text>
    </comment>
    <comment ref="C54" authorId="2" shapeId="0" xr:uid="{00000000-0006-0000-0A00-00002C000000}">
      <text>
        <r>
          <rPr>
            <sz val="8"/>
            <color indexed="81"/>
            <rFont val="Tahoma"/>
            <family val="2"/>
          </rPr>
          <t xml:space="preserve">Inscrire les positions problématiques. Indiquer les conditions physiques ou de santé qui empêchent la personne d’adopter certaines postures. Décrire les adaptations du milieu et celles qui sont nécessaires à mettre en place.
</t>
        </r>
      </text>
    </comment>
    <comment ref="C55" authorId="0" shapeId="0" xr:uid="{00000000-0006-0000-0A00-00002D000000}">
      <text>
        <r>
          <rPr>
            <sz val="8"/>
            <color indexed="81"/>
            <rFont val="Tahoma"/>
            <family val="2"/>
          </rPr>
          <t xml:space="preserve">Inscrire les positions problématiques. Indiquer les conditions physiques ou de santé qui empêchent la personne d’adopter certaines postures. Décrire les adaptations du milieu et celles qui sont nécessaires à mettre en place.
</t>
        </r>
      </text>
    </comment>
    <comment ref="B57" authorId="0" shapeId="0" xr:uid="{00000000-0006-0000-0A00-00002E000000}">
      <text>
        <r>
          <rPr>
            <sz val="8"/>
            <color indexed="81"/>
            <rFont val="Tahoma"/>
            <family val="2"/>
          </rPr>
          <t xml:space="preserve">La personne est capable de monter et descendre les escaliers de manière sécuritaire en s'appuyant ou pas à une rampe
</t>
        </r>
      </text>
    </comment>
    <comment ref="C58" authorId="0" shapeId="0" xr:uid="{00000000-0006-0000-0A00-00002F000000}">
      <text>
        <r>
          <rPr>
            <sz val="8"/>
            <color indexed="81"/>
            <rFont val="Tahoma"/>
            <family val="2"/>
          </rPr>
          <t xml:space="preserve">La personne est toujours capable de monter et descendre seule les escaliers de manière sécuritaire en s'appuyant ou pas à une rampe, et ce, sans tomber.
</t>
        </r>
      </text>
    </comment>
    <comment ref="C59" authorId="0" shapeId="0" xr:uid="{00000000-0006-0000-0A00-000030000000}">
      <text>
        <r>
          <rPr>
            <sz val="8"/>
            <color indexed="81"/>
            <rFont val="Tahoma"/>
            <family val="2"/>
          </rPr>
          <t xml:space="preserve">La personne est habituellement capable de monter et descendre les escaliers de manière sécuritaire en s'appuyant ou pas à une rampe, mais il lui est déjà arrivé de tomber ou elle mentionne avoir peur de tomber. Elle a parfois besoin de l'aide humaine.
</t>
        </r>
      </text>
    </comment>
    <comment ref="C60" authorId="0" shapeId="0" xr:uid="{00000000-0006-0000-0A00-000031000000}">
      <text>
        <r>
          <rPr>
            <sz val="8"/>
            <color indexed="81"/>
            <rFont val="Tahoma"/>
            <family val="2"/>
          </rPr>
          <t xml:space="preserve">La personne est parfois capable de monter et descendre les escaliers de manière sécuritaire en s'appuyant ou pas à une rampe, mais il lui est arrivé souvent de tomber ou elle mentionne avoir peur de tomber. La plupart du temps, elle a besoin de l'aide humaine.
</t>
        </r>
      </text>
    </comment>
    <comment ref="C61" authorId="0" shapeId="0" xr:uid="{00000000-0006-0000-0A00-000032000000}">
      <text>
        <r>
          <rPr>
            <sz val="8"/>
            <color indexed="81"/>
            <rFont val="Tahoma"/>
            <family val="2"/>
          </rPr>
          <t>La personne est incapable de monter et descendre les escaliers de manière sécuritaire et a toujours besoin de l'aide humaine ou tombe fréquemment. La personne est en fauteuil roulant et ne prend jamais les escaliers.</t>
        </r>
      </text>
    </comment>
    <comment ref="C62" authorId="1" shapeId="0" xr:uid="{00000000-0006-0000-0A00-000033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63" authorId="2" shapeId="0" xr:uid="{00000000-0006-0000-0A00-000034000000}">
      <text>
        <r>
          <rPr>
            <sz val="8"/>
            <color indexed="81"/>
            <rFont val="Tahoma"/>
            <family val="2"/>
          </rPr>
          <t>Mentionner si elle s'appuie sur la rampe pour monter ou descendre l'escalier. Inscrire le nombre de marches. Inscrire les adaptations dans le milieu. Indiquer si la personne est en fauteuil roulant et ne prend jamais les escaliers.</t>
        </r>
      </text>
    </comment>
    <comment ref="C64" authorId="2" shapeId="0" xr:uid="{00000000-0006-0000-0A00-000035000000}">
      <text>
        <r>
          <rPr>
            <sz val="8"/>
            <color indexed="81"/>
            <rFont val="Tahoma"/>
            <family val="2"/>
          </rPr>
          <t xml:space="preserve">Mentionner si elle s'appuie sur la rampe pour monter ou descendre l'escalier. Inscrire le nombre de marches. Inscrire les adaptations dans le milieu. Indiquer si la personne est en fauteuil roulant et ne prend jamais les escaliers.
</t>
        </r>
      </text>
    </comment>
    <comment ref="C65" authorId="0" shapeId="0" xr:uid="{00000000-0006-0000-0A00-000036000000}">
      <text>
        <r>
          <rPr>
            <sz val="8"/>
            <color indexed="81"/>
            <rFont val="Tahoma"/>
            <family val="2"/>
          </rPr>
          <t>Mentionner si elle s'appuie sur la rampe pour monter ou descendre l'escalier. Inscrire le nombre de marches. Inscrire les adaptations dans le milieu. Indiquer si la personne est en fauteuil roulant et ne prend jamais les escaliers.</t>
        </r>
      </text>
    </comment>
    <comment ref="B67" authorId="0" shapeId="0" xr:uid="{00000000-0006-0000-0A00-000037000000}">
      <text>
        <r>
          <rPr>
            <sz val="8"/>
            <color indexed="81"/>
            <rFont val="Tahoma"/>
            <family val="2"/>
          </rPr>
          <t xml:space="preserve">La personne est en mesure de soulever l’équipement nécessaire pour effectuer son travail.  
</t>
        </r>
      </text>
    </comment>
    <comment ref="C68" authorId="0" shapeId="0" xr:uid="{00000000-0006-0000-0A00-000038000000}">
      <text>
        <r>
          <rPr>
            <sz val="8"/>
            <color indexed="81"/>
            <rFont val="Tahoma"/>
            <family val="2"/>
          </rPr>
          <t xml:space="preserve">La personne est capable de soulever un poids de 50 livres et plus à l’aide de ses deux mains.
</t>
        </r>
      </text>
    </comment>
    <comment ref="C69" authorId="0" shapeId="0" xr:uid="{00000000-0006-0000-0A00-000039000000}">
      <text>
        <r>
          <rPr>
            <sz val="8"/>
            <color indexed="81"/>
            <rFont val="Tahoma"/>
            <family val="2"/>
          </rPr>
          <t xml:space="preserve">La personne est capable de soulever un poids d’environ 36 à 49 livres à l’aide de ses deux mains.
</t>
        </r>
      </text>
    </comment>
    <comment ref="C70" authorId="0" shapeId="0" xr:uid="{00000000-0006-0000-0A00-00003A000000}">
      <text>
        <r>
          <rPr>
            <sz val="8"/>
            <color indexed="81"/>
            <rFont val="Tahoma"/>
            <family val="2"/>
          </rPr>
          <t xml:space="preserve">La personne est capable de soulever un poids d’environ 21 à 35 livres à l’aide de ses deux mains.
</t>
        </r>
      </text>
    </comment>
    <comment ref="C71" authorId="0" shapeId="0" xr:uid="{00000000-0006-0000-0A00-00003B000000}">
      <text>
        <r>
          <rPr>
            <sz val="8"/>
            <color indexed="81"/>
            <rFont val="Tahoma"/>
            <family val="2"/>
          </rPr>
          <t xml:space="preserve">La personne est capable de soulever un poids de moins de 20 livres à l’aide de ses deux mains.
</t>
        </r>
      </text>
    </comment>
    <comment ref="C72" authorId="1" shapeId="0" xr:uid="{00000000-0006-0000-0A00-00003C000000}">
      <text>
        <r>
          <rPr>
            <sz val="9"/>
            <color indexed="81"/>
            <rFont val="Tahoma"/>
            <family val="2"/>
          </rPr>
          <t>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73" authorId="2" shapeId="0" xr:uid="{00000000-0006-0000-0A00-00003D000000}">
      <text>
        <r>
          <rPr>
            <sz val="8"/>
            <color indexed="81"/>
            <rFont val="Tahoma"/>
            <family val="2"/>
          </rPr>
          <t xml:space="preserve">Mentionner si la personne doit soulever des poids à son travail et le nombre de kilos/livres. Indiquer comment elle soulève le matériel à partir du sol, de son poste de travail ou bien au-dessus de ses épaules. Préciser si la personne présente des particularités sensorielles lorsqu’elle soulève des charges ( douleur,  pression,  vibration,  défenses tactiles,  autre). Inscrire les conditions physiques de la personne qui ne lui permettrait pas de soulever des charges.
</t>
        </r>
      </text>
    </comment>
    <comment ref="C74" authorId="2" shapeId="0" xr:uid="{00000000-0006-0000-0A00-00003E000000}">
      <text>
        <r>
          <rPr>
            <sz val="8"/>
            <color indexed="81"/>
            <rFont val="Tahoma"/>
            <family val="2"/>
          </rPr>
          <t xml:space="preserve">Mentionner si la personne doit soulever des poids à son travail et le nombre de kilos/livres. Indiquer comment elle soulève le matériel à partir du sol, de son poste de travail ou bien au-dessus de ses épaules. Préciser si la personne présente des particularités sensorielles lorsqu’elle soulève des charges ( douleur,  pression,  vibration,  défenses tactiles,  autre). Inscrire les conditions physiques de la personne qui ne lui permettrait pas de soulever des charges.
</t>
        </r>
      </text>
    </comment>
    <comment ref="C75" authorId="0" shapeId="0" xr:uid="{00000000-0006-0000-0A00-00003F000000}">
      <text>
        <r>
          <rPr>
            <sz val="8"/>
            <color indexed="81"/>
            <rFont val="Tahoma"/>
            <family val="2"/>
          </rPr>
          <t>Mentionner si la personne doit soulever des poids à son travail et le nombre de kilos/livres. Indiquer comment elle soulève le matériel à partir du sol, de son poste de travail ou bien au-dessus de ses épaules. Préciser si la personne présente des particularités sensorielles lorsqu’elle soulève des charges ( douleur,  pression,  vibration,  défenses tactiles,  autre). Inscrire les conditions physiques de la personne qui ne lui permettrait pas de soulever des charges.</t>
        </r>
      </text>
    </comment>
  </commentList>
</comments>
</file>

<file path=xl/sharedStrings.xml><?xml version="1.0" encoding="utf-8"?>
<sst xmlns="http://schemas.openxmlformats.org/spreadsheetml/2006/main" count="1034" uniqueCount="489">
  <si>
    <t>Profil de Réadaptation et d’Adaptation en Contexte de Travail pour les Personnes ayant un Trouble du Spectre de l'Autisme
PRACT-PTSA</t>
  </si>
  <si>
    <t>Nom de la personne évaluée:</t>
  </si>
  <si>
    <t xml:space="preserve">Âge à l'évaluation 1: </t>
  </si>
  <si>
    <t>Âge à l'évaluation 2:</t>
  </si>
  <si>
    <r>
      <rPr>
        <b/>
        <sz val="10"/>
        <rFont val="Verdana"/>
        <family val="2"/>
      </rPr>
      <t>Âge à l'évaluation 3</t>
    </r>
    <r>
      <rPr>
        <sz val="10"/>
        <rFont val="Verdana"/>
        <family val="2"/>
      </rPr>
      <t xml:space="preserve">: </t>
    </r>
  </si>
  <si>
    <t>sexe:</t>
  </si>
  <si>
    <t>Numéro dossier:</t>
  </si>
  <si>
    <t>Évaluateur 1:</t>
  </si>
  <si>
    <t>Évaluateur 2:</t>
  </si>
  <si>
    <t>Évaluateur 3:</t>
  </si>
  <si>
    <t>Date de l'évaluation 1:</t>
  </si>
  <si>
    <t>Date de l'évaluation 2:</t>
  </si>
  <si>
    <t>Date de l'évaluation 3:</t>
  </si>
  <si>
    <t>PRÉSENTATION DU PRACT-PTSA</t>
  </si>
  <si>
    <t>L’évaluation PRACT-PTSA « Profil de réadaptation/adaptation en contexte de travail pour les personnes avec un diagnostic de trouble du spectre de l’autisme » a été adaptée du PRACT-PDI (personnes avec une déficience intellectuelle) développé par le Centre de réadaptation La Myriade durant l’année 2010 à 2011. Les auteurs de l’époque sont Geneviève Paquette, agente planification, de programmation et de recherche, Gaëtan Tremblay, agent de planification et François Desrosiers, chef de programme. Outil d’évaluation également adopté par le CIUSSS de la Capitale Nationale depuis 2018.</t>
  </si>
  <si>
    <t>Le PRACT-PTSA se veut une évaluation liée à la programmation de services d'adaptation/réadaptation en contexte de travail des CIUSSS, des CISSS ou en contexte de travail d’organismes communautaires (ex. : centre de jour, atelier de travail, plateau de travail, stage en milieu de travail). Le PRACT-PTSA s’adresse aux personnes autistes âgées de 14 ans et plus et inscrites dans un parcours d’intégration au travail nécessitant, soit un service spécialisé de deuxième ligne ou un service de soutien (scolaire ou communautaire) à l’intégration dans un milieu de travail régulier.</t>
  </si>
  <si>
    <t xml:space="preserve">L'objectif principal de cette évaluation est de tracer un profil des habiletés en contexte de travail, de cibler les besoins prioritaires et d'observer l'évolution de la personne au cours du processus d'intervention établi avec l'équipe interdisciplinaire et celle-ci. Cette grille d’évaluation facilite les échanges entre les différents intervenants et partenaires impliqués dans la démarche d'adaptation/réadaptation et d’intégration au travail. Cette évaluation ne permet pas d’évaluer l’inclusion, pour laquelle il faudrait une toute autre démarche pour documenter les moyens et stratégies mis de l’avant par l’employeur pour inclure des travailleurs autistes. C’est pourquoi le PRACT-PTSA met autant d’emphase sur l’importance de mettre des commentaires sur l’environnement de travail permettant d’identifier ce qui a été mis en place pour faciliter l’intégration de la personne. </t>
  </si>
  <si>
    <t>Le Cirris (Centre interdisciplinaire de recherche en réadaptation et intégration sociale) continue de présenter l'évaluation du PRACT-PTSA sous forme de compilateur en utilisant le programme Excel offert par Microsoft. Ce programme permet de bien analyser les résultats et de cibler les besoins divisés en 10 catégories différentes. Il permet également de naviguer facilement entre les différentes sections en utilisant les onglets en bas de page. Il y a six onglets :</t>
  </si>
  <si>
    <t>1- Présentation de l'évaluation :</t>
  </si>
  <si>
    <t>Cette section permet de connaître le contexte dans lequel il a été développé, ses objectifs, ainsi que la structure de ce dernier.</t>
  </si>
  <si>
    <t>2- Consignes de passation :</t>
  </si>
  <si>
    <t>Guide d’utilisation permettant à l'utilisateur de suivre les directives et de comprendre chacun des items en se référant à la description pour ainsi mieux coter.</t>
  </si>
  <si>
    <t>3- Questionnaire :</t>
  </si>
  <si>
    <t>Le questionnaire comporte au total 59 items divisés en dix grandes sections i.e. sous 10 onglets:</t>
  </si>
  <si>
    <r>
      <t></t>
    </r>
    <r>
      <rPr>
        <sz val="10"/>
        <color theme="1"/>
        <rFont val="Verdana"/>
        <family val="2"/>
      </rPr>
      <t xml:space="preserve"> La motivation (5 items); </t>
    </r>
  </si>
  <si>
    <r>
      <t></t>
    </r>
    <r>
      <rPr>
        <sz val="10"/>
        <color theme="1"/>
        <rFont val="Verdana"/>
        <family val="2"/>
      </rPr>
      <t xml:space="preserve"> L’assiduité (3 items);</t>
    </r>
  </si>
  <si>
    <r>
      <t></t>
    </r>
    <r>
      <rPr>
        <sz val="10"/>
        <color theme="1"/>
        <rFont val="Verdana"/>
        <family val="2"/>
      </rPr>
      <t xml:space="preserve"> La relation avec les pairs (8 items);</t>
    </r>
  </si>
  <si>
    <r>
      <t></t>
    </r>
    <r>
      <rPr>
        <sz val="10"/>
        <color theme="1"/>
        <rFont val="Verdana"/>
        <family val="2"/>
      </rPr>
      <t xml:space="preserve"> La communication (10 items);</t>
    </r>
  </si>
  <si>
    <r>
      <t></t>
    </r>
    <r>
      <rPr>
        <sz val="10"/>
        <color theme="1"/>
        <rFont val="Verdana"/>
        <family val="2"/>
      </rPr>
      <t xml:space="preserve"> Aptitudes cognitives (9 items);</t>
    </r>
  </si>
  <si>
    <r>
      <t></t>
    </r>
    <r>
      <rPr>
        <sz val="10"/>
        <color theme="1"/>
        <rFont val="Verdana"/>
        <family val="2"/>
      </rPr>
      <t xml:space="preserve"> Les règlements et la sécurité (3 items);</t>
    </r>
  </si>
  <si>
    <r>
      <t></t>
    </r>
    <r>
      <rPr>
        <sz val="10"/>
        <color theme="1"/>
        <rFont val="Verdana"/>
        <family val="2"/>
      </rPr>
      <t xml:space="preserve"> L’indépendance (5 items);</t>
    </r>
  </si>
  <si>
    <r>
      <t></t>
    </r>
    <r>
      <rPr>
        <sz val="10"/>
        <color theme="1"/>
        <rFont val="Verdana"/>
        <family val="2"/>
      </rPr>
      <t xml:space="preserve"> La manipulation d’outil et de machinerie (4 items);</t>
    </r>
  </si>
  <si>
    <r>
      <t></t>
    </r>
    <r>
      <rPr>
        <sz val="10"/>
        <color theme="1"/>
        <rFont val="Verdana"/>
        <family val="2"/>
      </rPr>
      <t xml:space="preserve"> L’endurance physique (7 items);</t>
    </r>
  </si>
  <si>
    <r>
      <t></t>
    </r>
    <r>
      <rPr>
        <sz val="10"/>
        <color theme="1"/>
        <rFont val="Verdana"/>
        <family val="2"/>
      </rPr>
      <t xml:space="preserve"> La productivité et la qualité (5 items).</t>
    </r>
  </si>
  <si>
    <t>4- Résultats d'évaluation :</t>
  </si>
  <si>
    <t>Les résultats obtenus dans chacune des dix sections seront présentés sous forme d’histogramme. Ces derniers représentent le pourcentage d’items réussis par la personne. Ils nous permettent d’identifier rapidement les forces de la personne ainsi que les sphères en émergence ou en difficulté. Les résultats cumulatifs pour l’ensemble des items de ces sections du formulaire sont également présentés sous forme d’histogramme. Cette partie nous permet d’identifier globalement où elle se situe.</t>
  </si>
  <si>
    <t>5- Compilation :</t>
  </si>
  <si>
    <r>
      <t xml:space="preserve"> </t>
    </r>
    <r>
      <rPr>
        <sz val="10"/>
        <color theme="1"/>
        <rFont val="Verdana"/>
        <family val="2"/>
      </rPr>
      <t xml:space="preserve">Cette section permet de prendre les données brutes afin de les transposer en graphique qui se trouve dans la dernière partie de l'instrument. La feuille de compilation n'est pas accessible aux évaluateurs. </t>
    </r>
  </si>
  <si>
    <r>
      <t>6-Lexique :</t>
    </r>
    <r>
      <rPr>
        <sz val="10"/>
        <color theme="1"/>
        <rFont val="Verdana"/>
        <family val="2"/>
      </rPr>
      <t xml:space="preserve"> Cette section présente des définitions pour les appellations suivantes : </t>
    </r>
  </si>
  <si>
    <t xml:space="preserve">Adaptation structurelle, Aide humaine, Inclusion, Intégration, Outils, Persévération, Technologie d’assistance cognitive, Participation sociale au travail, Situation de handicap au travail. </t>
  </si>
  <si>
    <t>CONSIGNES DE PASSATION</t>
  </si>
  <si>
    <r>
      <t>1)</t>
    </r>
    <r>
      <rPr>
        <sz val="10"/>
        <color theme="1"/>
        <rFont val="Verdana"/>
        <family val="2"/>
      </rPr>
      <t xml:space="preserve"> L'agent d'intégration est l'intervenant autorisé à utiliser la PRACT-PTSA. Il lui appartient donc de recueillir les informations nécessaires et d'en faire l'analyse. L'expertise de l'agent d'intégration et la fréquence d'utilisation expliquent cette orientation.</t>
    </r>
    <r>
      <rPr>
        <sz val="10"/>
        <color rgb="FFDD0806"/>
        <rFont val="Verdana"/>
        <family val="2"/>
      </rPr>
      <t xml:space="preserve"> </t>
    </r>
    <r>
      <rPr>
        <sz val="10"/>
        <color theme="1"/>
        <rFont val="Verdana"/>
        <family val="2"/>
      </rPr>
      <t>Bien sûr, celui-ci est soutenu par l'équipe transdisciplinaire impliquée dans cette démarche. Pour le PRACT-PTSA, l’agent d’intégration peut être employé d’un CIUSSS ou d’un CISSS, d’un organisme communautaire ou d’une école secondaire offrant de la formation socio-professionnelle.</t>
    </r>
  </si>
  <si>
    <r>
      <t>5)</t>
    </r>
    <r>
      <rPr>
        <sz val="10"/>
        <color theme="1"/>
        <rFont val="Verdana"/>
        <family val="2"/>
      </rPr>
      <t xml:space="preserve"> Finalement, un rapport d’évaluation doit être rédigé afin d'analyser les données présentées dans le graphique. Pour ce faire, les commentaires inscrits à la suite de chaque item permettront d’être inclus dans ce rapport.</t>
    </r>
  </si>
  <si>
    <r>
      <t xml:space="preserve">6) </t>
    </r>
    <r>
      <rPr>
        <sz val="10"/>
        <color theme="1"/>
        <rFont val="Verdana"/>
        <family val="2"/>
      </rPr>
      <t xml:space="preserve">Chaque item doit être évalué en considérant que la personne réalise la tâche seule et/ou en ayant recours à ses outils (i.e. aides techniques, informatiques ou matérielles) ainsi qu’en considérant son environnement de travail (i.e. les adaptations ou celles qui pourraient être mises de l’avant).  </t>
    </r>
  </si>
  <si>
    <r>
      <t xml:space="preserve">7) </t>
    </r>
    <r>
      <rPr>
        <sz val="10"/>
        <color theme="1"/>
        <rFont val="Verdana"/>
        <family val="2"/>
      </rPr>
      <t>Il est important de ne pas oublier de compléter la page d’accueil concernant les renseignements personnels de la personne (nom, prénom, date de naissance, numéro de dossier, évaluateur, date de l'évaluation, municipalité, durée de début et de fin du stage).</t>
    </r>
  </si>
  <si>
    <r>
      <t>8)</t>
    </r>
    <r>
      <rPr>
        <sz val="10"/>
        <color theme="1"/>
        <rFont val="Verdana"/>
        <family val="2"/>
      </rPr>
      <t xml:space="preserve"> Il est impossible d'inscrire de l'information dans l'onglet "Résultat Global", car celui-ci permet uniquement de visualiser les informations inscrites dans les onglets des résultats d'évaluation 1, 2 et 3. Cet onglet a comme but de permettre une visualisation rapide et globale de la progression d'une personne. Il sert à l'analyse de la situation uniquement.</t>
    </r>
  </si>
  <si>
    <r>
      <t xml:space="preserve">9) </t>
    </r>
    <r>
      <rPr>
        <sz val="10"/>
        <color theme="1"/>
        <rFont val="Verdana"/>
        <family val="2"/>
      </rPr>
      <t xml:space="preserve">Si un enregistrement du fichier Excel en format PDF est nécessaire, voici la marche à suivre:                                                 </t>
    </r>
  </si>
  <si>
    <t xml:space="preserve">1-Cliquez sur l'onglet de votre choix nécessitant un enregistrement PDF;                                                                          </t>
  </si>
  <si>
    <t xml:space="preserve">2-Allez ensuite dans le menu Fichier, puis sur "Enregistrer sous";                                                                                    </t>
  </si>
  <si>
    <t>3-Dans la fenêtre qui vient de s'ouvrir, choisissez "type de fichier" puis PDF dans le menu déroulant.</t>
  </si>
  <si>
    <t>1-MOTIVATION</t>
  </si>
  <si>
    <t xml:space="preserve">Intérêt de la personne à faire une tâche de travail dans un contexte structuré, à maintenir celle-ci dans le temps tout en s’engageant dans une démarche d'amélioration de ses compétences en contexte de travail. </t>
  </si>
  <si>
    <t>DATE :</t>
  </si>
  <si>
    <r>
      <t xml:space="preserve">Intérêt </t>
    </r>
    <r>
      <rPr>
        <b/>
        <sz val="12"/>
        <rFont val="Times New Roman"/>
        <family val="1"/>
      </rPr>
      <t>pour une activité de travail</t>
    </r>
  </si>
  <si>
    <t>Démontre un intérêt marqué pour une activité de travail.</t>
  </si>
  <si>
    <t>Démontre de l'intérêt pour une activité de travail.</t>
  </si>
  <si>
    <t>Démontre un niveau d'intérêt moyen pour une activité de travail.</t>
  </si>
  <si>
    <t>Aucun ou peu d'intérêt pour une activité de travail.</t>
  </si>
  <si>
    <t>Com.</t>
  </si>
  <si>
    <r>
      <t xml:space="preserve">Intérêt à explorer dans divers milieux (aucune tâche à accomplir, </t>
    </r>
    <r>
      <rPr>
        <b/>
        <sz val="12"/>
        <rFont val="Times New Roman"/>
        <family val="1"/>
      </rPr>
      <t>visite industrielle</t>
    </r>
    <r>
      <rPr>
        <b/>
        <sz val="12"/>
        <rFont val="Times New Roman"/>
        <family val="1"/>
      </rPr>
      <t>)</t>
    </r>
  </si>
  <si>
    <t>Démontre un intérêt marqué pour participer à l'exploration à titre d'observateur.</t>
  </si>
  <si>
    <t>Démontre de l'intérêt pour participer à l'exploration à titre d'observateur.</t>
  </si>
  <si>
    <t>Démontre un niveau d'intérêt moyen pour participer à l'exploration à titre d'observateur.</t>
  </si>
  <si>
    <t>Aucun ou peu d'intérêt pour participer à l'exploration à titre d'observateur.</t>
  </si>
  <si>
    <r>
      <t xml:space="preserve">Intérêt à explorer divers milieux (avec tâches à accomplir, </t>
    </r>
    <r>
      <rPr>
        <b/>
        <sz val="12"/>
        <rFont val="Times New Roman"/>
        <family val="1"/>
      </rPr>
      <t>visite active</t>
    </r>
    <r>
      <rPr>
        <b/>
        <sz val="12"/>
        <rFont val="Times New Roman"/>
        <family val="1"/>
      </rPr>
      <t>)</t>
    </r>
  </si>
  <si>
    <t>Démontre un intérêt marqué pour participer à l'exploration.</t>
  </si>
  <si>
    <t>Démontre de l'intérêt pour participer à l'exploration.</t>
  </si>
  <si>
    <t>Démontre un niveau d'intérêt moyen pour participer à l'exploration.</t>
  </si>
  <si>
    <t>Aucun ou peu d'intérêt pour participer à l'exploration.</t>
  </si>
  <si>
    <t>Persévérance à la tâche</t>
  </si>
  <si>
    <t xml:space="preserve">Exécute toujours la tâche malgré certaines difficultés rencontrées. </t>
  </si>
  <si>
    <t xml:space="preserve">Exécute habituellement la tâche malgré certaines difficultés rencontrées. </t>
  </si>
  <si>
    <t xml:space="preserve">Exécute occasionnellement la tâche malgré certaines difficultés rencontrées. </t>
  </si>
  <si>
    <t>Abandonne la tâche lors des difficultés.</t>
  </si>
  <si>
    <t>Intérêt face à de nouvelles tâches</t>
  </si>
  <si>
    <t>Démontre pratiquement toujours de l'intérêt pour apprendre de nouvelles tâches.</t>
  </si>
  <si>
    <t>Démontre de l'intérêt pour apprendre de nouvelles tâches.</t>
  </si>
  <si>
    <t>Démontre un niveau d'intérêt moyen pour apprendre de nouvelles tâches.</t>
  </si>
  <si>
    <t>Aucun ou peu d'intérêt pour apprendre de nouvelles tâches.</t>
  </si>
  <si>
    <t>2-ASSIDUITÉ/PONCTUALITÉ</t>
  </si>
  <si>
    <t>Respect de l’horaire de travail entendu ainsi que de la présence régulière de la personne dans le milieu de travail et à son poste de travail.</t>
  </si>
  <si>
    <t xml:space="preserve">Assiduité au travail et à son poste de travail (absentéisme) </t>
  </si>
  <si>
    <t xml:space="preserve">Pratiquement toujours présent au travail. </t>
  </si>
  <si>
    <t>Habituellement présent au travail.</t>
  </si>
  <si>
    <t>Occasionnellement présent au travail.</t>
  </si>
  <si>
    <t>Pratiquement jamais présent au travail.</t>
  </si>
  <si>
    <t>Heures d’arrivée et de départ à son travail (ponctualité)</t>
  </si>
  <si>
    <t>Respecte pratiquement toujours son horaire de travail.</t>
  </si>
  <si>
    <t>Respecte habituellement son horaire de travail.</t>
  </si>
  <si>
    <t>Respecte occasionnellement son horaire de travail.</t>
  </si>
  <si>
    <t>Ne respecte presque jamais son horaire de travail.</t>
  </si>
  <si>
    <t>Pauses et périodes de repas</t>
  </si>
  <si>
    <t>Respecte presque toujours les périodes de pause et de repas.</t>
  </si>
  <si>
    <t>Respecte habituellement les périodes de pause et de repas.</t>
  </si>
  <si>
    <t>Respecte occasionnellement les périodes de pause et de repas.</t>
  </si>
  <si>
    <t>Ne respecte pratiquement jamais les périodes de pause et de repas.</t>
  </si>
  <si>
    <t>3-RELATION AVEC LES PAIRS</t>
  </si>
  <si>
    <t>Établir et entretenir des relations avec les autres employés, tout en adaptant son comportement aux règles de vie du milieu ainsi qu'aux commentaires reçus.</t>
  </si>
  <si>
    <t>Réaction aux demandes</t>
  </si>
  <si>
    <t>Pratiquement toujours capable de traiter la demande de façon attendue.</t>
  </si>
  <si>
    <t>Habituellement capable de traiter la demande de façon attendue.</t>
  </si>
  <si>
    <t>Parfois capable de traiter la demande de façon attendue.</t>
  </si>
  <si>
    <t>Incapable de traiter la demande de façon attendue.</t>
  </si>
  <si>
    <t>Distance sociale</t>
  </si>
  <si>
    <t>Respecte pratiquement toujours les distances sociales.</t>
  </si>
  <si>
    <t>Respecte habituellement les distances sociales.</t>
  </si>
  <si>
    <t>Respecte occasionnellement les distances sociales.</t>
  </si>
  <si>
    <t>Ne respecte jamais les distances sociales.</t>
  </si>
  <si>
    <t>Com</t>
  </si>
  <si>
    <t>Initier des contacts</t>
  </si>
  <si>
    <t>Échange pratiquement toujours avec les autres aux moments opportuns.</t>
  </si>
  <si>
    <t>Échange habituellement avec les autres aux moments opportuns.</t>
  </si>
  <si>
    <t>Échange parfois avec les autres aux moments opportuns.</t>
  </si>
  <si>
    <t>N'échange pratiquement jamais avec les autres aux moments opportuns.</t>
  </si>
  <si>
    <t>Collaboration</t>
  </si>
  <si>
    <t xml:space="preserve">Collabore pratiquement toujours avec les autres. </t>
  </si>
  <si>
    <t>Collabore habituellement avec les autres.</t>
  </si>
  <si>
    <t>Collabore parfois avec les autres.</t>
  </si>
  <si>
    <t xml:space="preserve">Ne collabore pratiquement jamais avec les autres. </t>
  </si>
  <si>
    <t>Partage du matériel</t>
  </si>
  <si>
    <t>Partage toujours le matériel avec ses collègues.</t>
  </si>
  <si>
    <t>Partage habituellement le matériel avec ses collègues.</t>
  </si>
  <si>
    <t>Partage occasionnellement le matériel avec ses collègues.</t>
  </si>
  <si>
    <t>Ne partage pratiquement jamais le matériel avec ses collègues.</t>
  </si>
  <si>
    <t>Inclusion parmi les pairs</t>
  </si>
  <si>
    <t>Accepte toujours d’être en présence de ses collègues.</t>
  </si>
  <si>
    <t>Accepte généralement d’être en présence de ses collègues.</t>
  </si>
  <si>
    <t>Accepte peu d’être en présence de ses collègues.</t>
  </si>
  <si>
    <t>N’accepte pas d’être en présence de ses collègues.</t>
  </si>
  <si>
    <t>Relations avec l’autorité (superviseur, employeur)</t>
  </si>
  <si>
    <t>Respecte pratiquement toujours l'autorité.</t>
  </si>
  <si>
    <t>Respecte habituellement l'autorité.</t>
  </si>
  <si>
    <t>Respecte parfois l'autorité.</t>
  </si>
  <si>
    <t>Ne respecte pratiquement jamais l'autorité.</t>
  </si>
  <si>
    <t>Réaction à la critique</t>
  </si>
  <si>
    <t>Accepte très bien la critique.</t>
  </si>
  <si>
    <t>Accepte bien la critique.</t>
  </si>
  <si>
    <t xml:space="preserve">Accepte à l'occasion la critique. </t>
  </si>
  <si>
    <t>N'accepte pas bien la critique.</t>
  </si>
  <si>
    <t>4- COMMUNICATION</t>
  </si>
  <si>
    <t>Capacité de se faire comprendre et à comprendre les autres par différents moyens de communication. Respect des règles de communication du milieu.</t>
  </si>
  <si>
    <t>Conversation</t>
  </si>
  <si>
    <t>Converse avec les autres pratiquement toujours de manière adéquate.</t>
  </si>
  <si>
    <t>Converse avec les autres habituellement de manière adéquate.</t>
  </si>
  <si>
    <t>Converse avec les autres occasionnellement de manière adéquate.</t>
  </si>
  <si>
    <t>Ne converse presque jamais avec les autres de manière adéquate.</t>
  </si>
  <si>
    <t>Être compris</t>
  </si>
  <si>
    <t>Se fait pratiquement toujours comprendre par les autres.</t>
  </si>
  <si>
    <t>Se fait habituellement comprendre par les autres.</t>
  </si>
  <si>
    <t>Se fait parfois comprendre par les autres.</t>
  </si>
  <si>
    <t>Ne se fait jamais comprendre par les autres.</t>
  </si>
  <si>
    <t>Expression des besoins</t>
  </si>
  <si>
    <t>Exprime toujours ses besoins de façon adéquate.</t>
  </si>
  <si>
    <t>Exprime habituellement ses besoins de façon adéquate.</t>
  </si>
  <si>
    <t>Exprime parfois ses besoins de façon adéquate.</t>
  </si>
  <si>
    <t>N'exprime jamais ses besoins de façon adéquate.</t>
  </si>
  <si>
    <t>Comprend les autres</t>
  </si>
  <si>
    <t>Comprend toujours ce que les gens expriment.</t>
  </si>
  <si>
    <t>Comprend habituellement ce que les gens expriment.</t>
  </si>
  <si>
    <t>Comprend parfois ce que les gens expriment.</t>
  </si>
  <si>
    <t>Ne comprend pas ce que les gens expriment.</t>
  </si>
  <si>
    <t>Compréhension des consignes simples</t>
  </si>
  <si>
    <t>Comprend pratiquement toujours les consignes simples.</t>
  </si>
  <si>
    <t>Comprend habituellement les consignes simples.</t>
  </si>
  <si>
    <t>Comprend parfois les consignes simples.</t>
  </si>
  <si>
    <t>Comprend pratiquement jamais les consignes simples.</t>
  </si>
  <si>
    <t>Compréhension des consignes complexes</t>
  </si>
  <si>
    <t>Comprend pratiquement toujours les consignes complexes.</t>
  </si>
  <si>
    <t>Comprend habituellement les consignes complexes.</t>
  </si>
  <si>
    <t>Comprend parfois les consignes complexes.</t>
  </si>
  <si>
    <t>Comprend presque jamais les consignes complexes.</t>
  </si>
  <si>
    <t>Demande de l'aide</t>
  </si>
  <si>
    <t>Demande pratiquement toujours de l'aide de manière adéquate lorsqu'il éprouve certaines difficultés.</t>
  </si>
  <si>
    <t>Demande habituellement de l'aide de manière adéquate lorsqu'il éprouve certaines difficultés.</t>
  </si>
  <si>
    <t>Demande parfois de l'aide de manière adéquate lorsqu'il éprouve certaines difficultés.</t>
  </si>
  <si>
    <t>Ne demande jamais de l'aide de manière adéquate lorsqu'il éprouve certaines difficultés.</t>
  </si>
  <si>
    <t>Demande d'approbation</t>
  </si>
  <si>
    <t>Fait toujours des demandes d’approbation lorsque requis</t>
  </si>
  <si>
    <t>Fait habituellement des demandes d’approbation lorsque requis</t>
  </si>
  <si>
    <t>Fait parfois des demandes d’approbation lorsque requis</t>
  </si>
  <si>
    <t>Ne fait jamais de demandes d’approbation lorsque requis</t>
  </si>
  <si>
    <t xml:space="preserve">Lecture et compréhension </t>
  </si>
  <si>
    <t>Lit et comprend toujours seul.</t>
  </si>
  <si>
    <t xml:space="preserve">Lit et comprend généralement seul. </t>
  </si>
  <si>
    <t>Lit et comprend parfois seul.</t>
  </si>
  <si>
    <t>Ne lit jamais seul.</t>
  </si>
  <si>
    <t>Écriture</t>
  </si>
  <si>
    <t>Écrit toujours seul.</t>
  </si>
  <si>
    <t xml:space="preserve">Écrit généralement seul. </t>
  </si>
  <si>
    <t>Écrit parfois seul.</t>
  </si>
  <si>
    <t>N’écrit jamais seul.</t>
  </si>
  <si>
    <t>5-Aptitudes cognitives</t>
  </si>
  <si>
    <t xml:space="preserve">Capacité d’utiliser différentes fonctions de son cerveau comme la mémoire, la flexibilité et l’attention pour réaliser son travail. La personne est capable de classer, de compléter une tâche, de calculer, d’utiliser les couleurs et les mesures dans son travail. 
</t>
  </si>
  <si>
    <t>Mémoire</t>
  </si>
  <si>
    <t>Mémorise très bien les informations relatives à son travail.</t>
  </si>
  <si>
    <t>Mémorise assez bien les informations relatives à son travail.</t>
  </si>
  <si>
    <t>Mémorise parfois les informations relatives à son travail.</t>
  </si>
  <si>
    <t>Ne mémorise jamais les informations relatives à son travail.</t>
  </si>
  <si>
    <t>Adaptation à une nouvelle tâche</t>
  </si>
  <si>
    <t>S'adapte très bien à une nouvelle tâche.</t>
  </si>
  <si>
    <t>S'adapte assez bien à une nouvelle tâche.</t>
  </si>
  <si>
    <t>S'adapte parfois à une nouvelle tâche.</t>
  </si>
  <si>
    <t>Ne s'adapte jamais à une nouvelle tâche.</t>
  </si>
  <si>
    <t>Son niveau de concentration à une tâche se situe entre 40 minutes et plus.</t>
  </si>
  <si>
    <t>Son niveau de concentration à une tâche se situe entre 20 et 40 minutes.</t>
  </si>
  <si>
    <t>Son niveau de concentration à une tâche se situe entre 5 à 20 minutes.</t>
  </si>
  <si>
    <t>Son niveau de concentration à une tâche se situe à moins de 5 minutes.</t>
  </si>
  <si>
    <t>Distractions</t>
  </si>
  <si>
    <t>Se laisse rarement distraire par ce qui l'entoure.</t>
  </si>
  <si>
    <t>Se laisse parfois distraire par ce qui l'entoure.</t>
  </si>
  <si>
    <t>Se laisse souvent distraire par ce qui l'entoure.</t>
  </si>
  <si>
    <t>Se laisse constamment distraire par ce qui l'entoure.</t>
  </si>
  <si>
    <t>Classification par catégorie</t>
  </si>
  <si>
    <t>Classe pratiquement toujours sans difficulté des objets par catégorie.</t>
  </si>
  <si>
    <t>Classe habituellement sans difficulté des objets par catégorie.</t>
  </si>
  <si>
    <t>Classe parfois sans difficulté des objets par catégorie.</t>
  </si>
  <si>
    <t>Est incapable de classer des objets par catégorie.</t>
  </si>
  <si>
    <t xml:space="preserve">Séquence d’actions et de tâches </t>
  </si>
  <si>
    <t xml:space="preserve">Effectue des séquences de 5 actions ou plus. </t>
  </si>
  <si>
    <t>Effectue des séquences de 3 à 4 actions.</t>
  </si>
  <si>
    <t>Effectue une séquence de 2 actions.</t>
  </si>
  <si>
    <t>N'effectue pas de séquence.</t>
  </si>
  <si>
    <t>Calculs simples</t>
  </si>
  <si>
    <t>Effectue très bien des calculs simples.</t>
  </si>
  <si>
    <t>Effectue assez bien des calculs simples.</t>
  </si>
  <si>
    <t>Effectue difficilement des calculs simples.</t>
  </si>
  <si>
    <t>Est incapable d'effectuer des calculs simples.</t>
  </si>
  <si>
    <t>Couleurs</t>
  </si>
  <si>
    <t>Identifie 7 couleurs ou plus.</t>
  </si>
  <si>
    <t>Identifie 3 à 6 couleurs.</t>
  </si>
  <si>
    <t>Identifie 1 à 3 couleurs.</t>
  </si>
  <si>
    <t>N'identifie aucune couleur.</t>
  </si>
  <si>
    <t>Mesures</t>
  </si>
  <si>
    <t>Capable d'utiliser différents types de mesure.</t>
  </si>
  <si>
    <t>Habituellement capable d'utiliser différents types de mesure.</t>
  </si>
  <si>
    <t xml:space="preserve">Parfois capable d'utiliser différents types de mesure. </t>
  </si>
  <si>
    <t>Incapable d'utiliser différents types de mesure.</t>
  </si>
  <si>
    <t>6-RÈGLEMENTS ET SÉCURITÉ</t>
  </si>
  <si>
    <t>Capacité à connaître et à respecter les différents règlements, dont les règles de sécurité dans un contexte de travail.</t>
  </si>
  <si>
    <t>Habillement et équipement</t>
  </si>
  <si>
    <t>A en tout temps l'habillement et l'équipement approprié à une tâche.</t>
  </si>
  <si>
    <t>A généralement l'habillement et l'équipement approprié à une tâche.</t>
  </si>
  <si>
    <t>A parfois l'habillement et l'équipement approprié à une tâche</t>
  </si>
  <si>
    <t>N'a jamais l'habillement et l'équipement approprié à une tâche.</t>
  </si>
  <si>
    <t>Règles de fonctionnement</t>
  </si>
  <si>
    <t>Respecte pratiquement toujours les règles de fonctionnement.</t>
  </si>
  <si>
    <t>Respecte habituellement les règles de fonctionnement.</t>
  </si>
  <si>
    <t>Respecte parfois les règles de fonctionnement.</t>
  </si>
  <si>
    <t>Ne respecte pas les règles de fonctionnement.</t>
  </si>
  <si>
    <t>Consignes de sécurité</t>
  </si>
  <si>
    <t xml:space="preserve">Respecte pratiquement toujours les consignes de sécurité. </t>
  </si>
  <si>
    <t>Respecte habituellement les consignes de sécurité.</t>
  </si>
  <si>
    <t>Respecte rarement les consignes de sécurité.</t>
  </si>
  <si>
    <t>Ne respecte jamais les consignes de sécurité.</t>
  </si>
  <si>
    <t>7-INDÉPENDANCE</t>
  </si>
  <si>
    <t>Une personne indépendante au travail, est une personne qui exerce son autonomie et sa liberté d'action pour l’ensemble de ses responsabilités et qui peut répondre elle-même à ses besoins.</t>
  </si>
  <si>
    <t>Autonomie à la tâche lorsque laissé à soi-même</t>
  </si>
  <si>
    <t>Peut être laissé seul durant une période de 1 heure ou plus.</t>
  </si>
  <si>
    <t>Peut être laissé seul durant une période de 30 à 59 minutes.</t>
  </si>
  <si>
    <t>Peut être laissé seul durant période de moins de 30 minutes.</t>
  </si>
  <si>
    <t>Doit toujours être accompagné pour l'exécution de sa tâche.</t>
  </si>
  <si>
    <t>Organisation</t>
  </si>
  <si>
    <t>Organise toujours sa tâche seul.</t>
  </si>
  <si>
    <t xml:space="preserve">Organise habituellement sa tâche seul. </t>
  </si>
  <si>
    <t>Organise parfois sa tâche seul.</t>
  </si>
  <si>
    <t>N'organise jamais sa tâche seul.</t>
  </si>
  <si>
    <t>Résolution de problèmes</t>
  </si>
  <si>
    <t>Résout pratiquement toujours les problèmes seul.</t>
  </si>
  <si>
    <t>Résout habituellement les problèmes seul.</t>
  </si>
  <si>
    <t>Résout parfois les problèmes seul.</t>
  </si>
  <si>
    <t>Ne résout jamais les problèmes seul.</t>
  </si>
  <si>
    <t>Planification</t>
  </si>
  <si>
    <t>Planifie pratiquement toujours son travail seul.</t>
  </si>
  <si>
    <t>Planifie habituellement son travail seul.</t>
  </si>
  <si>
    <t>Planifie à l'occasion son travail seul.</t>
  </si>
  <si>
    <t>Ne planifie pratiquement jamais son travail seul.</t>
  </si>
  <si>
    <t>Initiative</t>
  </si>
  <si>
    <t>La personne prend souvent des initiatives de manière appropriée.</t>
  </si>
  <si>
    <t>La personne prend habituellement des initiatives de manière appropriée.</t>
  </si>
  <si>
    <t>La personne prend parfois des initiatives de manière appropriée.</t>
  </si>
  <si>
    <t>La personne ne prend aucune initiative de manière appropriée.</t>
  </si>
  <si>
    <t>8-EXIGENCE PHYSIQUE/ENDURANCE</t>
  </si>
  <si>
    <t>Capacité de la personne à travailler dans différents contextes qui demandent des exigences et des habiletés physiques diverses.</t>
  </si>
  <si>
    <t>Nombre d'heures de travail</t>
  </si>
  <si>
    <t>Travaille 15 heures ou plus par semaine.</t>
  </si>
  <si>
    <t>Travaille de 10 à 14 heures 59 minutes par semaine.</t>
  </si>
  <si>
    <t>Travaille de 6 à 9 heures 59 minutes par semaine.</t>
  </si>
  <si>
    <t>Travaille moins de 6 heures par semaine.</t>
  </si>
  <si>
    <t>Conditions d’ambiance (bruit, température, aération)</t>
  </si>
  <si>
    <t>S'adapte très bien aux conditions ambiantes.</t>
  </si>
  <si>
    <t>S'adapte bien aux conditions ambiantes.</t>
  </si>
  <si>
    <t>S'adapte parfois aux conditions ambiantes.</t>
  </si>
  <si>
    <t>Intolérance à tous les stimuli.</t>
  </si>
  <si>
    <t>Demeure debout, soit en mouvement ou en position statique</t>
  </si>
  <si>
    <t>Plus de 60 minutes.</t>
  </si>
  <si>
    <t>De 21 à 59 minutes.</t>
  </si>
  <si>
    <t>De 6 à 20 minutes.</t>
  </si>
  <si>
    <t>Moins de 5 minutes.</t>
  </si>
  <si>
    <t xml:space="preserve">Demeurer en position assise </t>
  </si>
  <si>
    <t>Flexions/positions corporelles (à genoux, assis, en équilibre, etc.)</t>
  </si>
  <si>
    <t>Est toujours capable de travailler dans les différentes positions.</t>
  </si>
  <si>
    <t>Est habituellement capable de travailler dans les différentes positions.</t>
  </si>
  <si>
    <t>Est parfois capable de travailler dans les différentes positions.</t>
  </si>
  <si>
    <t>N'est pas capable de travailler dans les différentes positions.</t>
  </si>
  <si>
    <t>Déplacement dans les escaliers</t>
  </si>
  <si>
    <t>Est toujours capable d'utiliser l'escalier avec ou sans rampe.</t>
  </si>
  <si>
    <t>Est habituellement capable d'utiliser l'escalier avec ou sans rampe.</t>
  </si>
  <si>
    <t>Est parfois capable d'utiliser l'escalier avec ou sans rampe.</t>
  </si>
  <si>
    <t>Est incapable d'utiliser l'escalier avec ou sans rampe.</t>
  </si>
  <si>
    <t>Force physique</t>
  </si>
  <si>
    <t>Soulève un poids de 50 livres et plus à l'aide de ses deux mains.</t>
  </si>
  <si>
    <t>Soulève un poids d'environ 36 à 49 livres à l'aide de ses deux mains.</t>
  </si>
  <si>
    <t>Soulève un poids d'environ 21 à 35 livres à l'aide de ses deux mains.</t>
  </si>
  <si>
    <t>Soulève un poids de moins de 20 livres à l'aide de ses deux mains.</t>
  </si>
  <si>
    <t>9-MANIPULATION D'OUTILS/MACHINERIE</t>
  </si>
  <si>
    <t>Capacité à utiliser adéquatement, à entretenir et à respecter le matériel ou les outils (dangereux ou non) destinés à la réalisation de la tâche.</t>
  </si>
  <si>
    <t>Outils simples</t>
  </si>
  <si>
    <t>Est toujours capable d'utiliser seul différents outils de manière sécuritaire.</t>
  </si>
  <si>
    <t>Est généralement capable d'utiliser seul différents outils de manière sécuritaire.</t>
  </si>
  <si>
    <t>Est parfois capable d'utliser seul différents outils de manière sécuritaire.</t>
  </si>
  <si>
    <t>N'est pas en mesure d'utiliser divers outils de manière sécuritaire.</t>
  </si>
  <si>
    <t>Machinerie</t>
  </si>
  <si>
    <t>Est toujours capable d'utiliser seul différentes machineries de manière sécuritaire.</t>
  </si>
  <si>
    <t>Est généralement capable d'utiliser seul différentes machineries de manière sécuritaire.</t>
  </si>
  <si>
    <t>Est parfois capable d'utiliser seul différentes machineries de manière sécuritaire.</t>
  </si>
  <si>
    <t>N'est pas capable d'utiliser seul différentes machineries de manière sécuritaire.</t>
  </si>
  <si>
    <t>Informatique</t>
  </si>
  <si>
    <t>Maîtrise très bien l'informatique.</t>
  </si>
  <si>
    <t>Maîtrise bien l'informatique.</t>
  </si>
  <si>
    <t>Maîtrise un peu l'informatique.</t>
  </si>
  <si>
    <t>Ne maîtrise pas l'informatique.</t>
  </si>
  <si>
    <t>Entretien du matériel</t>
  </si>
  <si>
    <t xml:space="preserve">La personne entretient toujours adéquatement son matériel. </t>
  </si>
  <si>
    <t xml:space="preserve">La personne entretient souvent adéquatement son matériel. </t>
  </si>
  <si>
    <t xml:space="preserve">La personne entretient parfois adéquatement son matériel. </t>
  </si>
  <si>
    <t>La personne entretient de manière inadéquate son matériel.</t>
  </si>
  <si>
    <t>10-PRODUCTIVITÉ/QUALITÉ</t>
  </si>
  <si>
    <t>Quantité de travail produit dans une période déterminée répondant à une ou des normes de qualité connues et exigées.</t>
  </si>
  <si>
    <t>Productivité</t>
  </si>
  <si>
    <t>Production égale et supérieure à 90 % de la norme.</t>
  </si>
  <si>
    <t>Production entre 50 % et 89 %.</t>
  </si>
  <si>
    <t>Production entre 26 % et 49 %.</t>
  </si>
  <si>
    <t>Production égale ou moins de 25 %.</t>
  </si>
  <si>
    <t>Respect des échéanciers</t>
  </si>
  <si>
    <t>Respecte toujours les échéanciers.</t>
  </si>
  <si>
    <t>Respecte habituellement les échéanciers.</t>
  </si>
  <si>
    <t>Respecte parfois les échéanciers.</t>
  </si>
  <si>
    <t>Ne respecte jamais les échéanciers</t>
  </si>
  <si>
    <t>Qualité</t>
  </si>
  <si>
    <t>Pratiquement toujours acceptable.</t>
  </si>
  <si>
    <t>Acceptable.</t>
  </si>
  <si>
    <t>Parfois acceptable.</t>
  </si>
  <si>
    <t>Toujours sous les attentes.</t>
  </si>
  <si>
    <t>Vérification</t>
  </si>
  <si>
    <t>Vérifie toujours la qualité de son travail.</t>
  </si>
  <si>
    <t>Vérifie régulièrement la qualité de son travail.</t>
  </si>
  <si>
    <t xml:space="preserve">Vérifie parfois la qualité de son travail. </t>
  </si>
  <si>
    <t>Ne vérifie jamais la qualité de son travail.</t>
  </si>
  <si>
    <t>Précision</t>
  </si>
  <si>
    <t>Souvent capable d'effectuer un travail de précision.</t>
  </si>
  <si>
    <t>Habituellement capable d'effectuer un travail de précision.</t>
  </si>
  <si>
    <t>Parfois capable d'effectuer un travail de précision.</t>
  </si>
  <si>
    <t xml:space="preserve">Incapable d'effectuer un travail de précision.  </t>
  </si>
  <si>
    <t>LEXIQUE</t>
  </si>
  <si>
    <r>
      <rPr>
        <b/>
        <sz val="11"/>
        <color theme="1"/>
        <rFont val="Times New Roman"/>
        <family val="1"/>
      </rPr>
      <t>Adaptation structurelle </t>
    </r>
    <r>
      <rPr>
        <sz val="11"/>
        <color theme="1"/>
        <rFont val="Times New Roman"/>
        <family val="1"/>
      </rPr>
      <t>: Adaptation physique, sociale ou cognitive dans l’environnement pour aider la personne à réaliser un acte de la vie courante.</t>
    </r>
  </si>
  <si>
    <r>
      <rPr>
        <b/>
        <sz val="11"/>
        <color theme="1"/>
        <rFont val="Times New Roman"/>
        <family val="1"/>
      </rPr>
      <t>Aide humaine</t>
    </r>
    <r>
      <rPr>
        <sz val="11"/>
        <color theme="1"/>
        <rFont val="Times New Roman"/>
        <family val="1"/>
      </rPr>
      <t xml:space="preserve"> : Intervention par une tierce personne aux côtés d’une personne en situation de handicap pour l’aider à réaliser les actes de la vie courante. </t>
    </r>
  </si>
  <si>
    <r>
      <rPr>
        <b/>
        <sz val="11"/>
        <color theme="1"/>
        <rFont val="Times New Roman"/>
        <family val="1"/>
      </rPr>
      <t>Inclusion </t>
    </r>
    <r>
      <rPr>
        <sz val="11"/>
        <color theme="1"/>
        <rFont val="Times New Roman"/>
        <family val="1"/>
      </rPr>
      <t>: Action de transformer un milieu pour s’adapter aux besoins d’une personne.</t>
    </r>
  </si>
  <si>
    <r>
      <rPr>
        <b/>
        <sz val="11"/>
        <color theme="1"/>
        <rFont val="Times New Roman"/>
        <family val="1"/>
      </rPr>
      <t>Intégration :</t>
    </r>
    <r>
      <rPr>
        <sz val="11"/>
        <color theme="1"/>
        <rFont val="Times New Roman"/>
        <family val="1"/>
      </rPr>
      <t xml:space="preserve"> Processus dans lequel une personne s’adapte à un milieu donné.</t>
    </r>
  </si>
  <si>
    <r>
      <rPr>
        <b/>
        <sz val="11"/>
        <color rgb="FF000000"/>
        <rFont val="Times New Roman"/>
        <family val="1"/>
      </rPr>
      <t>Participation sociale au travail </t>
    </r>
    <r>
      <rPr>
        <sz val="11"/>
        <color rgb="FF000000"/>
        <rFont val="Times New Roman"/>
        <family val="1"/>
      </rPr>
      <t xml:space="preserve">: Activité de travail </t>
    </r>
    <r>
      <rPr>
        <u/>
        <sz val="11"/>
        <color rgb="FF000000"/>
        <rFont val="Times New Roman"/>
        <family val="1"/>
      </rPr>
      <t>réalisée,</t>
    </r>
    <r>
      <rPr>
        <sz val="11"/>
        <color rgb="FF000000"/>
        <rFont val="Times New Roman"/>
        <family val="1"/>
      </rPr>
      <t xml:space="preserve"> avec ou sans aide (ex. : humaine, technique) ou aménagement (ex. : l’horaire, l’espace de travail).</t>
    </r>
  </si>
  <si>
    <r>
      <rPr>
        <b/>
        <sz val="11"/>
        <color theme="1"/>
        <rFont val="Times New Roman"/>
        <family val="1"/>
      </rPr>
      <t>Persévération :</t>
    </r>
    <r>
      <rPr>
        <sz val="11"/>
        <color theme="1"/>
        <rFont val="Times New Roman"/>
        <family val="1"/>
      </rPr>
      <t xml:space="preserve"> Répétition incontrôlable et inappropriée d’une réponse particulière (geste, mot, etc.) malgré l’absence ou l’arrêt d’un stimulus. </t>
    </r>
  </si>
  <si>
    <r>
      <rPr>
        <b/>
        <sz val="11"/>
        <color rgb="FF000000"/>
        <rFont val="Times New Roman"/>
        <family val="1"/>
      </rPr>
      <t>Situation de handicap au travail </t>
    </r>
    <r>
      <rPr>
        <sz val="11"/>
        <color rgb="FF000000"/>
        <rFont val="Times New Roman"/>
        <family val="1"/>
      </rPr>
      <t xml:space="preserve">: Activité de travail </t>
    </r>
    <r>
      <rPr>
        <u/>
        <sz val="11"/>
        <color rgb="FF000000"/>
        <rFont val="Times New Roman"/>
        <family val="1"/>
      </rPr>
      <t>non réalisée ou réalisée partiellement,</t>
    </r>
    <r>
      <rPr>
        <sz val="11"/>
        <color rgb="FF000000"/>
        <rFont val="Times New Roman"/>
        <family val="1"/>
      </rPr>
      <t xml:space="preserve"> étant donné l’interaction non optimale de facteurs personnels (ex. : capacités/ incapacités) et environnementaux (ex. : aménagements physiques et structurels, aide humaine).</t>
    </r>
  </si>
  <si>
    <r>
      <rPr>
        <b/>
        <sz val="11"/>
        <color theme="1"/>
        <rFont val="Times New Roman"/>
        <family val="1"/>
      </rPr>
      <t>Technologie d’assistance cognitive</t>
    </r>
    <r>
      <rPr>
        <sz val="11"/>
        <color theme="1"/>
        <rFont val="Times New Roman"/>
        <family val="1"/>
      </rPr>
      <t> : Application ou appareil numérique qui assiste la personne dans la réalisation des actes de la vie courante qui font appel à une ou plusieurs fonction(s) cognitive(s) (mémoire, organisation, etc.). Par exemple, une application pour apprendre à cuisiner.</t>
    </r>
  </si>
  <si>
    <r>
      <rPr>
        <b/>
        <sz val="11"/>
        <color rgb="FF000000"/>
        <rFont val="Times New Roman"/>
        <family val="1"/>
      </rPr>
      <t>Outil :</t>
    </r>
    <r>
      <rPr>
        <sz val="11"/>
        <color rgb="FF000000"/>
        <rFont val="Times New Roman"/>
        <family val="1"/>
      </rPr>
      <t xml:space="preserve"> Moyen ou instrument utilisé par la personne pour lui permettre de réaliser une action. Il peut s’agir d’</t>
    </r>
    <r>
      <rPr>
        <sz val="11"/>
        <color theme="1"/>
        <rFont val="Times New Roman"/>
        <family val="1"/>
      </rPr>
      <t>aides techniques, informatiques ou matérielles, mais aussi d’adaptations structurelles de l’environnement de travail. Dans le présent document, on fait référence à : l’</t>
    </r>
    <r>
      <rPr>
        <sz val="11"/>
        <color rgb="FF000000"/>
        <rFont val="Times New Roman"/>
        <family val="1"/>
      </rPr>
      <t xml:space="preserve">adaptation de l’espace physique, un aide-mémoire écrit ou illustré, une application dans un téléphone, des bouchons, un </t>
    </r>
    <r>
      <rPr>
        <sz val="11"/>
        <color theme="1"/>
        <rFont val="Times New Roman"/>
        <family val="1"/>
      </rPr>
      <t xml:space="preserve">cartable personnalisé des tâches, des </t>
    </r>
    <r>
      <rPr>
        <sz val="11"/>
        <color rgb="FF000000"/>
        <rFont val="Times New Roman"/>
        <family val="1"/>
      </rPr>
      <t xml:space="preserve">pictogrammes, un </t>
    </r>
    <r>
      <rPr>
        <sz val="11"/>
        <color theme="1"/>
        <rFont val="Times New Roman"/>
        <family val="1"/>
      </rPr>
      <t xml:space="preserve">schéma de chronologie étape par étape, une séparation visuelle, une </t>
    </r>
    <r>
      <rPr>
        <sz val="11"/>
        <color rgb="FF000000"/>
        <rFont val="Times New Roman"/>
        <family val="1"/>
      </rPr>
      <t xml:space="preserve">synthèse vocale, des </t>
    </r>
    <r>
      <rPr>
        <sz val="11"/>
        <color theme="1"/>
        <rFont val="Times New Roman"/>
        <family val="1"/>
      </rPr>
      <t>rappels vocaux préprogrammés, une technologie d’assistance cognitive, l’utilisation d’un horaire ou d’images.</t>
    </r>
  </si>
  <si>
    <t>RÉSULTATS DE L'ÉVALUATION 1</t>
  </si>
  <si>
    <t>Profil de réadaptation et d’adaptation en contexte de travail</t>
  </si>
  <si>
    <t xml:space="preserve">  pour les personnes ayant un TSA  (PRACT-PTSA)</t>
  </si>
  <si>
    <t>Personne évaluée :</t>
  </si>
  <si>
    <t>Évaluation No:</t>
  </si>
  <si>
    <t>Date de l'évaluation :</t>
  </si>
  <si>
    <t>Âge :</t>
  </si>
  <si>
    <t>Évaluateur :</t>
  </si>
  <si>
    <t/>
  </si>
  <si>
    <t>format d'impression: lettre en paysage</t>
  </si>
  <si>
    <t>DESCRIPTION GÉNÉRALE DE LA PERSONNE</t>
  </si>
  <si>
    <t>CONTEXTE DE LA PASSATION</t>
  </si>
  <si>
    <t>PRÉSENTATION DE L'OUTIL D'ÉVALUATION</t>
  </si>
  <si>
    <t>Le PRACT-PTSA se veut une évaluation liée à la programmation de services d'adaptation/réadaptation en contexte de travail des CIUSSS, des CISSS ou en contexte de travail d’organismes communautaires (ex. : centre de jour, atelier de travail, plateau de travail, stage en milieu de travail). Le PRACT-PTSA s’adresse aux personnes autistes âgées de 14 ans et plus et inscrites dans un parcours d’intégration au travail nécessitant, soit un service spécialisé de deuxième ligne ou un service de soutien (scolaire ou communautaire) à l’intégration dans un milieu de travail régulier.</t>
  </si>
  <si>
    <t>SECTION  COMMENTAIRES</t>
  </si>
  <si>
    <t>DOMAINE</t>
  </si>
  <si>
    <t>ITEMS</t>
  </si>
  <si>
    <t>COMMENTAIRES</t>
  </si>
  <si>
    <t>1- Motivation</t>
  </si>
  <si>
    <t>2- Assiduité /Ponctualité</t>
  </si>
  <si>
    <t>3-  Relation avec les pairs</t>
  </si>
  <si>
    <t>4- Communication</t>
  </si>
  <si>
    <t xml:space="preserve">5- Attention   /Mémoire                                   </t>
  </si>
  <si>
    <t>6- Règlements et Sécurité</t>
  </si>
  <si>
    <t>7- Autonomie</t>
  </si>
  <si>
    <t>8- Exigence physique/endurance</t>
  </si>
  <si>
    <t>9- Manipulation d'outils/machinerie</t>
  </si>
  <si>
    <t>10- Productivité/Qualité</t>
  </si>
  <si>
    <t>Date</t>
  </si>
  <si>
    <t>Titre d'emploi</t>
  </si>
  <si>
    <t>RECOMMANDATIONS POUR LA PROCHAINE ANNÉE</t>
  </si>
  <si>
    <t>RÉSULTATS DE L'ÉVALUATION</t>
  </si>
  <si>
    <t xml:space="preserve">  pour les personnes ayant un trouble du spectre de l'autisme  PRACT-PTSA</t>
  </si>
  <si>
    <t xml:space="preserve">5- Aptitudes cognitives                                  </t>
  </si>
  <si>
    <t>7- Indépendance</t>
  </si>
  <si>
    <t>No Dossier</t>
  </si>
  <si>
    <t>Âge</t>
  </si>
  <si>
    <t>MRC</t>
  </si>
  <si>
    <t>Scores de chaque item</t>
  </si>
  <si>
    <t>scores totaux par dimension</t>
  </si>
  <si>
    <t>suivi 1</t>
  </si>
  <si>
    <t>suivi 2</t>
  </si>
  <si>
    <t>suivi 3</t>
  </si>
  <si>
    <t>motivation</t>
  </si>
  <si>
    <t>10-Productivité/qualité</t>
  </si>
  <si>
    <t>9-Manipulation d'outils/machinerie</t>
  </si>
  <si>
    <t>8-Exigence physique/endurance</t>
  </si>
  <si>
    <t>7-Indépendance</t>
  </si>
  <si>
    <t>6-Règlements/Sécurité</t>
  </si>
  <si>
    <t>assi.</t>
  </si>
  <si>
    <t>4-Communication</t>
  </si>
  <si>
    <t>3-Relation avec les pairs</t>
  </si>
  <si>
    <t>relation</t>
  </si>
  <si>
    <t>2-Assiduité/ponctualité</t>
  </si>
  <si>
    <t>1-Motivation</t>
  </si>
  <si>
    <t>Global</t>
  </si>
  <si>
    <t>communication</t>
  </si>
  <si>
    <t>aptitudes cognitives</t>
  </si>
  <si>
    <t>règlements</t>
  </si>
  <si>
    <t>indépendance</t>
  </si>
  <si>
    <t>physique</t>
  </si>
  <si>
    <t>manipulation</t>
  </si>
  <si>
    <t>productivité</t>
  </si>
  <si>
    <t>Mot</t>
  </si>
  <si>
    <t>Ass</t>
  </si>
  <si>
    <t>Rel</t>
  </si>
  <si>
    <t>Att</t>
  </si>
  <si>
    <t>Rég</t>
  </si>
  <si>
    <t>Aut</t>
  </si>
  <si>
    <t>Phys</t>
  </si>
  <si>
    <t>Man</t>
  </si>
  <si>
    <t>Prod</t>
  </si>
  <si>
    <t>Total</t>
  </si>
  <si>
    <t>NA</t>
  </si>
  <si>
    <t>Mettre un x pour indiquer votre choix de réponse.</t>
  </si>
  <si>
    <t>Signature</t>
  </si>
  <si>
    <t>SOMMAIRE DES RECOMMANDATIONS ANNUELLES</t>
  </si>
  <si>
    <t>2- Assiduité/ Ponctualité</t>
  </si>
  <si>
    <r>
      <rPr>
        <b/>
        <sz val="10"/>
        <color indexed="8"/>
        <rFont val="Arial"/>
        <family val="2"/>
      </rPr>
      <t>Projet coordonné par Pr. Claude Vincent, erg., Ph.D. Université Laval et Cirris.</t>
    </r>
    <r>
      <rPr>
        <sz val="10"/>
        <color indexed="8"/>
        <rFont val="Arial"/>
        <family val="2"/>
      </rPr>
      <t xml:space="preserve">
La présente évaluation est une adaptation du PRACT-PDI (personnes avec une déficience intellectuelle). 
Les modifications apportées concernent les éléments suivants : 
- Le contenu des explications dans les triangles associés aux cotes et aux commentaires pour les 56 items originaux;
- L’ajout de deux nouveaux items dans l’onglet « communication » (25 et 26);
- Le changement de cotes pour les items 14, 15, 24, 25, 26, 27;
- Le changement de titre pour un item (14- Inclusion par les pairs);
- Le changement de titre les onglets 5 et 7 (« Attention/mémoire » remplacé par « Aptitudes cognitives » ainsi que l’onglet « Autonomie » remplacé par « Indépendance »), s’accompagnant de nouvelles définitions;
- Ajout d’un lexique en lien avec divers termes employés dans cette grille d’observation.
</t>
    </r>
    <r>
      <rPr>
        <b/>
        <sz val="10"/>
        <color indexed="8"/>
        <rFont val="Arial"/>
        <family val="2"/>
      </rPr>
      <t xml:space="preserve">
Contributeurs:</t>
    </r>
    <r>
      <rPr>
        <sz val="10"/>
        <color indexed="8"/>
        <rFont val="Arial"/>
        <family val="2"/>
      </rPr>
      <t xml:space="preserve">
Beaupré, Pauline </t>
    </r>
    <r>
      <rPr>
        <sz val="10"/>
        <color theme="4" tint="-0.249977111117893"/>
        <rFont val="Arial"/>
        <family val="2"/>
      </rPr>
      <t>Pauline_Beaupre@uqar.ca</t>
    </r>
    <r>
      <rPr>
        <sz val="10"/>
        <color indexed="8"/>
        <rFont val="Arial"/>
        <family val="2"/>
      </rPr>
      <t xml:space="preserve">   
Boucher, Normand </t>
    </r>
    <r>
      <rPr>
        <sz val="10"/>
        <color theme="4" tint="-0.249977111117893"/>
        <rFont val="Arial"/>
        <family val="2"/>
      </rPr>
      <t xml:space="preserve">Normand.Boucher@cirris.ulaval.ca  </t>
    </r>
    <r>
      <rPr>
        <sz val="10"/>
        <color indexed="8"/>
        <rFont val="Arial"/>
        <family val="2"/>
      </rPr>
      <t xml:space="preserve">
Bournatzis, Makrina (CIUSSSCN) </t>
    </r>
    <r>
      <rPr>
        <sz val="10"/>
        <color theme="4" tint="-0.249977111117893"/>
        <rFont val="Arial"/>
        <family val="2"/>
      </rPr>
      <t xml:space="preserve">makrina.bournatzis.ciussscn@ssss.gouv.qc.ca </t>
    </r>
    <r>
      <rPr>
        <sz val="10"/>
        <color indexed="8"/>
        <rFont val="Arial"/>
        <family val="2"/>
      </rPr>
      <t xml:space="preserve">
Caouette, Martin </t>
    </r>
    <r>
      <rPr>
        <sz val="10"/>
        <color theme="4" tint="-0.249977111117893"/>
        <rFont val="Arial"/>
        <family val="2"/>
      </rPr>
      <t>Martin.Caouette1@uqtr.ca</t>
    </r>
    <r>
      <rPr>
        <sz val="10"/>
        <color indexed="8"/>
        <rFont val="Arial"/>
        <family val="2"/>
      </rPr>
      <t xml:space="preserve">
Caron, Johanne (CIUSSSCN)</t>
    </r>
    <r>
      <rPr>
        <sz val="10"/>
        <color theme="4" tint="-0.249977111117893"/>
        <rFont val="Arial"/>
        <family val="2"/>
      </rPr>
      <t xml:space="preserve"> johanne.caron.ciussscn@ssss.gouv.qc.ca </t>
    </r>
    <r>
      <rPr>
        <sz val="10"/>
        <color indexed="8"/>
        <rFont val="Arial"/>
        <family val="2"/>
      </rPr>
      <t xml:space="preserve">
Daoust, Julie (CISSSLAN) </t>
    </r>
    <r>
      <rPr>
        <sz val="10"/>
        <color theme="4" tint="-0.249977111117893"/>
        <rFont val="Arial"/>
        <family val="2"/>
      </rPr>
      <t>Julie.Daoust@ssss.gouv.qc.ca</t>
    </r>
    <r>
      <rPr>
        <sz val="10"/>
        <color indexed="8"/>
        <rFont val="Arial"/>
        <family val="2"/>
      </rPr>
      <t xml:space="preserve"> 
Dumont, Frédéric </t>
    </r>
    <r>
      <rPr>
        <sz val="10"/>
        <color theme="4" tint="-0.249977111117893"/>
        <rFont val="Arial"/>
        <family val="2"/>
      </rPr>
      <t>frederic.dumont@cirris.ulaval.ca</t>
    </r>
    <r>
      <rPr>
        <sz val="10"/>
        <color indexed="8"/>
        <rFont val="Arial"/>
        <family val="2"/>
      </rPr>
      <t xml:space="preserve"> 
Fitzgerald, Elise </t>
    </r>
    <r>
      <rPr>
        <sz val="10"/>
        <color theme="4" tint="-0.249977111117893"/>
        <rFont val="Arial"/>
        <family val="2"/>
      </rPr>
      <t>efitzgerald@peninsuleensante.com</t>
    </r>
    <r>
      <rPr>
        <sz val="10"/>
        <color indexed="8"/>
        <rFont val="Arial"/>
        <family val="2"/>
      </rPr>
      <t xml:space="preserve"> 
Forgues, Marie-Chantal (CISSSLAN) </t>
    </r>
    <r>
      <rPr>
        <sz val="10"/>
        <color theme="4" tint="-0.249977111117893"/>
        <rFont val="Arial"/>
        <family val="2"/>
      </rPr>
      <t xml:space="preserve">Marie-Chantal.Forgues@ssss.gouv.qc.ca </t>
    </r>
    <r>
      <rPr>
        <sz val="10"/>
        <color indexed="8"/>
        <rFont val="Arial"/>
        <family val="2"/>
      </rPr>
      <t xml:space="preserve">
Jolicoeur, Edith </t>
    </r>
    <r>
      <rPr>
        <sz val="10"/>
        <color theme="4" tint="-0.249977111117893"/>
        <rFont val="Arial"/>
        <family val="2"/>
      </rPr>
      <t>Edith_Jolicoeur@uqar.ca</t>
    </r>
    <r>
      <rPr>
        <sz val="10"/>
        <color indexed="8"/>
        <rFont val="Arial"/>
        <family val="2"/>
      </rPr>
      <t xml:space="preserve"> 
Julien-Gauthier, Francine </t>
    </r>
    <r>
      <rPr>
        <sz val="10"/>
        <color theme="4" tint="-0.249977111117893"/>
        <rFont val="Arial"/>
        <family val="2"/>
      </rPr>
      <t xml:space="preserve">Francine.Julien-Gauthier@fse.ulaval.ca </t>
    </r>
    <r>
      <rPr>
        <sz val="10"/>
        <color indexed="8"/>
        <rFont val="Arial"/>
        <family val="2"/>
      </rPr>
      <t xml:space="preserve">
Lemieux, Maude </t>
    </r>
    <r>
      <rPr>
        <sz val="10"/>
        <color theme="4" tint="-0.249977111117893"/>
        <rFont val="Arial"/>
        <family val="2"/>
      </rPr>
      <t>maude.lemieux.2@ulaval.ca</t>
    </r>
    <r>
      <rPr>
        <sz val="10"/>
        <color indexed="8"/>
        <rFont val="Arial"/>
        <family val="2"/>
      </rPr>
      <t xml:space="preserve"> 
Letscher, Sylvain </t>
    </r>
    <r>
      <rPr>
        <sz val="10"/>
        <color theme="4" tint="-0.249977111117893"/>
        <rFont val="Arial"/>
        <family val="2"/>
      </rPr>
      <t>sylvain_letscher@uqar.ca</t>
    </r>
    <r>
      <rPr>
        <sz val="10"/>
        <color indexed="8"/>
        <rFont val="Arial"/>
        <family val="2"/>
      </rPr>
      <t xml:space="preserve"> 
Morin, Isabelle (CIUSSSCN) </t>
    </r>
    <r>
      <rPr>
        <sz val="10"/>
        <color theme="4" tint="-0.249977111117893"/>
        <rFont val="Arial"/>
        <family val="2"/>
      </rPr>
      <t>isabelle.morin.ciussscn@ssss.gouv.qc.ca</t>
    </r>
    <r>
      <rPr>
        <sz val="10"/>
        <color indexed="8"/>
        <rFont val="Arial"/>
        <family val="2"/>
      </rPr>
      <t xml:space="preserve">   
Nader, Anne-Marie </t>
    </r>
    <r>
      <rPr>
        <sz val="10"/>
        <color theme="4" tint="-0.249977111117893"/>
        <rFont val="Arial"/>
        <family val="2"/>
      </rPr>
      <t>anne.marie.nader@gmail.com</t>
    </r>
    <r>
      <rPr>
        <sz val="10"/>
        <color indexed="8"/>
        <rFont val="Arial"/>
        <family val="2"/>
      </rPr>
      <t xml:space="preserve">  
Paquette, Geneviève (CISSSLAN) </t>
    </r>
    <r>
      <rPr>
        <sz val="10"/>
        <color theme="4" tint="-0.249977111117893"/>
        <rFont val="Arial"/>
        <family val="2"/>
      </rPr>
      <t>Genevieve.Paquette@ssss.gouv.qc.ca</t>
    </r>
    <r>
      <rPr>
        <sz val="10"/>
        <color indexed="8"/>
        <rFont val="Arial"/>
        <family val="2"/>
      </rPr>
      <t xml:space="preserve">   
Tremblay, Gaëtan </t>
    </r>
    <r>
      <rPr>
        <sz val="10"/>
        <color theme="4" tint="-0.249977111117893"/>
        <rFont val="Arial"/>
        <family val="2"/>
      </rPr>
      <t>gaetant@videotron.ca</t>
    </r>
    <r>
      <rPr>
        <sz val="10"/>
        <color indexed="8"/>
        <rFont val="Arial"/>
        <family val="2"/>
      </rPr>
      <t xml:space="preserve"> 
Vincent, Claude </t>
    </r>
    <r>
      <rPr>
        <sz val="10"/>
        <color theme="4" tint="-0.249977111117893"/>
        <rFont val="Arial"/>
        <family val="2"/>
      </rPr>
      <t>claude.vincent@rea.ulaval.ca</t>
    </r>
    <r>
      <rPr>
        <sz val="10"/>
        <color indexed="8"/>
        <rFont val="Arial"/>
        <family val="2"/>
      </rPr>
      <t xml:space="preserve"> </t>
    </r>
    <r>
      <rPr>
        <b/>
        <sz val="11"/>
        <color indexed="8"/>
        <rFont val="Verdana"/>
        <family val="2"/>
      </rPr>
      <t xml:space="preserve">
</t>
    </r>
  </si>
  <si>
    <r>
      <t>2)</t>
    </r>
    <r>
      <rPr>
        <sz val="10"/>
        <color theme="1"/>
        <rFont val="Verdana"/>
        <family val="2"/>
      </rPr>
      <t xml:space="preserve"> </t>
    </r>
    <r>
      <rPr>
        <b/>
        <sz val="10"/>
        <color theme="1"/>
        <rFont val="Verdana"/>
        <family val="2"/>
      </rPr>
      <t xml:space="preserve">Pour bien répondre aux différents items, il faut vous familiariser à l'avance avec les 10 onglets </t>
    </r>
    <r>
      <rPr>
        <b/>
        <sz val="10"/>
        <color theme="4" tint="-0.249977111117893"/>
        <rFont val="Verdana"/>
        <family val="2"/>
      </rPr>
      <t>bleus</t>
    </r>
    <r>
      <rPr>
        <b/>
        <sz val="10"/>
        <color theme="1"/>
        <rFont val="Verdana"/>
        <family val="2"/>
      </rPr>
      <t xml:space="preserve"> et lire les définitions des 10 dimensions de la réadaptation au travail (haut de chaque onglet). </t>
    </r>
    <r>
      <rPr>
        <sz val="10"/>
        <color theme="1"/>
        <rFont val="Verdana"/>
        <family val="2"/>
      </rPr>
      <t xml:space="preserve">Les données doivent être recueillies à partir de discussions et d’observations directes du candidat en contexte de travail ainsi que par des entrevues avec la personne en service, ses proches (membres de la famille, amis…) et/ou l’employeur. Il est important que ces informations permettent d'établir un niveau de maîtrise pour chacun des items. L'agent d'intégration doit s'assurer que l'information recueillie représente le portrait réel de la personne évaluée. Il est recommandé d'avoir pu observer la personne </t>
    </r>
    <r>
      <rPr>
        <u/>
        <sz val="10"/>
        <color theme="1"/>
        <rFont val="Verdana"/>
        <family val="2"/>
      </rPr>
      <t>au moins depuis trois mois</t>
    </r>
    <r>
      <rPr>
        <sz val="10"/>
        <color theme="1"/>
        <rFont val="Verdana"/>
        <family val="2"/>
      </rPr>
      <t xml:space="preserve"> ce qui permet de mieux répondre aux questions, mais il n’est pas impossible de procéder à l’évaluation avant ce temps.</t>
    </r>
  </si>
  <si>
    <r>
      <t xml:space="preserve">4) </t>
    </r>
    <r>
      <rPr>
        <sz val="10"/>
        <color theme="1"/>
        <rFont val="Verdana"/>
        <family val="2"/>
      </rPr>
      <t>Une fois les données compilées dans le document Excel, celles-ci seront illustrées à partir d’un graphique sous forme d’histogramme. Ce graphique représentera donc le portrait général de la personne.</t>
    </r>
    <r>
      <rPr>
        <sz val="10"/>
        <color rgb="FFFF0000"/>
        <rFont val="Verdana"/>
        <family val="2"/>
      </rPr>
      <t xml:space="preserve"> </t>
    </r>
    <r>
      <rPr>
        <sz val="10"/>
        <color theme="1"/>
        <rFont val="Verdana"/>
        <family val="2"/>
      </rPr>
      <t>Étant donné que le PRACT-PTSA permet d'inscrire trois évaluations à des périodes différentes, les données sont présentées dans les onglets "résultats d'évaluation 1", résultats d'évaluation 2" et "résultats d'évaluation 3", selon le cas.  Il y a également un onglet qui permet de visualiser en même temps l'ensemble des évaluations. Cet onglet est " Résultat Global".</t>
    </r>
    <r>
      <rPr>
        <sz val="10"/>
        <color theme="7" tint="-0.249977111117893"/>
        <rFont val="Verdana"/>
        <family val="2"/>
      </rPr>
      <t xml:space="preserve"> </t>
    </r>
    <r>
      <rPr>
        <b/>
        <sz val="10"/>
        <color theme="7" tint="-0.249977111117893"/>
        <rFont val="Verdana"/>
        <family val="2"/>
      </rPr>
      <t>Onglets oranges</t>
    </r>
  </si>
  <si>
    <t>L’échelle de cotation est divisée en quatre points et permet d’évaluer si le candidat manifeste, réussit ou exécute pratiquement toujours (3), régulièrement (2), parfois (1) ou bien jamais (0) l'habileté évaluée. Il y a comme 5e choix NA (non applicable) si vous ne pouvez observer la compétence visée. Actuellement dans les CIUSSS et les CISSS, pour les 10 sections du questionnaire pour les candidats avec une déficience intellectuelle, cette cotation renvoie à divers niveaux de services, soit 0=centre de jour, 1=atelier de travail, 2=plateau de travail, 3=stages en milieu de travail. Il faudra vérifier si la correspondance entre la cotation et les niveaux de services est toujours adéquate lors de la validation du PRACT-PTSA dans les autres milieux (communautaire, emploi, scolaire).</t>
  </si>
  <si>
    <t>Non applicable (dire pourquoi dans les commentaires)</t>
  </si>
  <si>
    <r>
      <t xml:space="preserve">3) </t>
    </r>
    <r>
      <rPr>
        <sz val="10"/>
        <color theme="1"/>
        <rFont val="Verdana"/>
        <family val="2"/>
      </rPr>
      <t xml:space="preserve">La compilation des informations peut se faire sur le document manuel (imprimer le questionnaire) ou directement à partir de l'ordinateur. L’agent d’intégration peut aussi demander au travailleur s’il accepte d’être audio-enregistré pour mieux saisir son point de vue, et compiler plus tard les informations directement sur l’ordinateur. Ce choix appartient donc à l'évaluateur. Pour chaque item, il est nécessaire, s’il y a lieu, d’inscrire un ou des commentaires concernant le contexte de travail et les adaptations pouvant apporter des précisions à la cotation émise. L’évaluateur pourra donc lorsque possible, mentionner le besoin en termes d’outils ou d’aide humaine requis par la personne, les capacités et difficultés de la personne en lien avec l’item évalué ainsi que les hypothèses expliquant le comportement non acquis ou la situation. Dans cette partie, nous pourrions également retrouver les aides techniques ou ergonomiques ou des éléments particuliers qui viendraient nuancer l'autonomie de la personne et les interventions à apporter, s'il y a lieu. Il est possible dans un seul fichier Excel de procéder à trois évaluations qui seront effectuées à différents moments du développement professionnel de la personne. Cela permet d'observer et de communiquer plus facilement la progression de la personne. </t>
    </r>
    <r>
      <rPr>
        <sz val="10"/>
        <color rgb="FFFF0000"/>
        <rFont val="Verdana"/>
        <family val="2"/>
      </rPr>
      <t xml:space="preserve">Les données de chaque item doivent être inscrites dans la colonne associée à l'évaluation en cours </t>
    </r>
    <r>
      <rPr>
        <b/>
        <sz val="10"/>
        <color rgb="FFFF0000"/>
        <rFont val="Verdana"/>
        <family val="2"/>
      </rPr>
      <t xml:space="preserve">(0, 1, 2 , 3 ou NA) </t>
    </r>
    <r>
      <rPr>
        <sz val="10"/>
        <color rgb="FFFF0000"/>
        <rFont val="Verdana"/>
        <family val="2"/>
      </rPr>
      <t>et les commentaires dans la cellule associée à l'évaluation. Si l'item n'est pas applicable à votre situation, placer un x dans la case NA (non applicable) et inscrivez pourquoi dans la case de commentaire. Vous pouvez utiliser  votre jugement clinique pour extrapoler le niveau de réussite du comportement dans un autre contexte. Par exemple, je sais qu’il n’a pas de problème avec les couleurs l’ayant vu jouer à des jeux avec plusieurs stimuli visuels sur un ordinateur dans notre service</t>
    </r>
    <r>
      <rPr>
        <sz val="10"/>
        <color theme="1"/>
        <rFont val="Verdana"/>
        <family val="2"/>
      </rPr>
      <t xml:space="preserve">. </t>
    </r>
    <r>
      <rPr>
        <b/>
        <sz val="10"/>
        <color theme="8" tint="-0.249977111117893"/>
        <rFont val="Verdana"/>
        <family val="2"/>
      </rPr>
      <t>Onglets en bleu</t>
    </r>
  </si>
  <si>
    <t>TSA niveau 1</t>
  </si>
  <si>
    <t>TSA niveau 2</t>
  </si>
  <si>
    <t>TSA niveau 3</t>
  </si>
  <si>
    <t>Diagnostic d'autisme (choisir un)</t>
  </si>
  <si>
    <t>TSA autre</t>
  </si>
  <si>
    <t>connaissance du client (mois):</t>
  </si>
  <si>
    <t>titre d’emploi:</t>
  </si>
  <si>
    <t>années d’expérience avec l'autisme:</t>
  </si>
  <si>
    <t>Autisme ou trouble autistique (pré DSM-5)</t>
  </si>
  <si>
    <t>Syndrome d'Asperger (pré DSM-5)</t>
  </si>
  <si>
    <t>TED - non spécifié (pré DSM-5)</t>
  </si>
  <si>
    <t>diagnostics associés (liste):</t>
  </si>
  <si>
    <t>Liste diagnostics associés</t>
  </si>
  <si>
    <t>Liste diagnostics TSA</t>
  </si>
  <si>
    <t>Déficience intellectuelle</t>
  </si>
  <si>
    <t>TDAH</t>
  </si>
  <si>
    <t>Troubles anxieux</t>
  </si>
  <si>
    <t>Autre (spécifiez)</t>
  </si>
  <si>
    <t>autre diagnostic:</t>
  </si>
  <si>
    <t>impression du rapport: lettre format paysage</t>
  </si>
  <si>
    <t>Nom et type du milieu:</t>
  </si>
  <si>
    <t>Evaluation 1</t>
  </si>
  <si>
    <t>Evaluation 2</t>
  </si>
  <si>
    <t>Evaluation 3</t>
  </si>
  <si>
    <t>Date de début :</t>
  </si>
  <si>
    <t>Date de fin :</t>
  </si>
  <si>
    <t>expérience préalable:</t>
  </si>
  <si>
    <t xml:space="preserve">Capacité de se concentration à la tâche </t>
  </si>
  <si>
    <t>Dernière formation terminée:</t>
  </si>
  <si>
    <t>Formation en cours:</t>
  </si>
  <si>
    <t>Date de début du stage (si applicable) :</t>
  </si>
  <si>
    <t>Date de fin du stage (si applicable)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</si>
</sst>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C0C]d\ mmm\ yyyy;@"/>
  </numFmts>
  <fonts count="55" x14ac:knownFonts="1">
    <font>
      <sz val="11"/>
      <color theme="1"/>
      <name val="Calibri"/>
      <family val="2"/>
      <scheme val="minor"/>
    </font>
    <font>
      <sz val="11"/>
      <color theme="1"/>
      <name val="Calibri"/>
      <family val="2"/>
      <scheme val="minor"/>
    </font>
    <font>
      <sz val="12"/>
      <name val="Times New Roman"/>
      <family val="1"/>
    </font>
    <font>
      <b/>
      <sz val="16"/>
      <name val="Times New Roman"/>
      <family val="1"/>
    </font>
    <font>
      <sz val="16"/>
      <name val="Verdana"/>
      <family val="2"/>
    </font>
    <font>
      <b/>
      <sz val="12"/>
      <name val="Times New Roman"/>
      <family val="1"/>
    </font>
    <font>
      <sz val="10"/>
      <name val="Verdana"/>
      <family val="2"/>
    </font>
    <font>
      <b/>
      <sz val="10"/>
      <name val="Verdana"/>
      <family val="2"/>
    </font>
    <font>
      <b/>
      <sz val="9"/>
      <name val="Times New Roman"/>
      <family val="1"/>
    </font>
    <font>
      <sz val="8"/>
      <color indexed="10"/>
      <name val="Arial"/>
      <family val="2"/>
    </font>
    <font>
      <sz val="8"/>
      <color indexed="81"/>
      <name val="Tahoma"/>
      <family val="2"/>
    </font>
    <font>
      <b/>
      <sz val="14"/>
      <name val="Times New Roman"/>
      <family val="1"/>
    </font>
    <font>
      <b/>
      <sz val="16"/>
      <color indexed="8"/>
      <name val="Arial"/>
      <family val="2"/>
    </font>
    <font>
      <sz val="16"/>
      <color indexed="8"/>
      <name val="Verdana"/>
      <family val="2"/>
    </font>
    <font>
      <b/>
      <sz val="11"/>
      <color indexed="8"/>
      <name val="Verdana"/>
      <family val="2"/>
    </font>
    <font>
      <b/>
      <sz val="14"/>
      <color indexed="8"/>
      <name val="Verdana"/>
      <family val="2"/>
    </font>
    <font>
      <sz val="12"/>
      <name val="Verdana"/>
      <family val="2"/>
    </font>
    <font>
      <sz val="10"/>
      <color indexed="8"/>
      <name val="Verdana"/>
      <family val="2"/>
    </font>
    <font>
      <sz val="12"/>
      <color rgb="FFFF0000"/>
      <name val="Times New Roman"/>
      <family val="1"/>
    </font>
    <font>
      <sz val="12"/>
      <color indexed="10"/>
      <name val="Times New Roman"/>
      <family val="1"/>
    </font>
    <font>
      <b/>
      <sz val="14"/>
      <color indexed="8"/>
      <name val="Arial"/>
      <family val="2"/>
    </font>
    <font>
      <b/>
      <sz val="10"/>
      <color indexed="8"/>
      <name val="Verdana"/>
      <family val="2"/>
    </font>
    <font>
      <b/>
      <sz val="10"/>
      <color theme="4" tint="-0.249977111117893"/>
      <name val="Verdana"/>
      <family val="2"/>
    </font>
    <font>
      <sz val="9"/>
      <name val="Verdana"/>
      <family val="2"/>
    </font>
    <font>
      <b/>
      <sz val="12"/>
      <color indexed="8"/>
      <name val="Verdana"/>
      <family val="2"/>
    </font>
    <font>
      <i/>
      <sz val="12"/>
      <name val="Verdana"/>
      <family val="2"/>
    </font>
    <font>
      <u/>
      <sz val="10"/>
      <color theme="10"/>
      <name val="Verdana"/>
      <family val="2"/>
    </font>
    <font>
      <sz val="10"/>
      <color indexed="8"/>
      <name val="Arial"/>
      <family val="2"/>
    </font>
    <font>
      <b/>
      <sz val="10"/>
      <color indexed="8"/>
      <name val="Arial"/>
      <family val="2"/>
    </font>
    <font>
      <b/>
      <sz val="22"/>
      <color rgb="FF1465A1"/>
      <name val="Verdana"/>
      <family val="2"/>
    </font>
    <font>
      <sz val="10"/>
      <color theme="4" tint="-0.249977111117893"/>
      <name val="Arial"/>
      <family val="2"/>
    </font>
    <font>
      <sz val="10"/>
      <color theme="1"/>
      <name val="Verdana"/>
      <family val="2"/>
    </font>
    <font>
      <sz val="11"/>
      <color theme="1"/>
      <name val="Verdana"/>
      <family val="2"/>
    </font>
    <font>
      <sz val="11"/>
      <color theme="1"/>
      <name val="Times New Roman"/>
      <family val="1"/>
    </font>
    <font>
      <b/>
      <sz val="10"/>
      <color theme="1"/>
      <name val="Verdana"/>
      <family val="2"/>
    </font>
    <font>
      <sz val="10"/>
      <color theme="1"/>
      <name val="Symbol"/>
      <family val="1"/>
      <charset val="2"/>
    </font>
    <font>
      <sz val="10"/>
      <color rgb="FFDD0806"/>
      <name val="Verdana"/>
      <family val="2"/>
    </font>
    <font>
      <u/>
      <sz val="10"/>
      <color theme="1"/>
      <name val="Verdana"/>
      <family val="2"/>
    </font>
    <font>
      <sz val="10"/>
      <color rgb="FFFF0000"/>
      <name val="Verdana"/>
      <family val="2"/>
    </font>
    <font>
      <sz val="11"/>
      <color rgb="FF000000"/>
      <name val="Times New Roman"/>
      <family val="1"/>
    </font>
    <font>
      <u/>
      <sz val="11"/>
      <color rgb="FF000000"/>
      <name val="Times New Roman"/>
      <family val="1"/>
    </font>
    <font>
      <b/>
      <sz val="11"/>
      <color theme="1"/>
      <name val="Times New Roman"/>
      <family val="1"/>
    </font>
    <font>
      <b/>
      <sz val="16"/>
      <color theme="1"/>
      <name val="Times New Roman"/>
      <family val="1"/>
    </font>
    <font>
      <b/>
      <sz val="11"/>
      <color rgb="FF000000"/>
      <name val="Times New Roman"/>
      <family val="1"/>
    </font>
    <font>
      <b/>
      <sz val="8"/>
      <color indexed="8"/>
      <name val="Verdana"/>
      <family val="2"/>
    </font>
    <font>
      <sz val="8"/>
      <color theme="1"/>
      <name val="Calibri"/>
      <family val="2"/>
      <scheme val="minor"/>
    </font>
    <font>
      <sz val="9"/>
      <color indexed="81"/>
      <name val="Tahoma"/>
      <family val="2"/>
    </font>
    <font>
      <sz val="12"/>
      <color theme="1"/>
      <name val="Times New Roman"/>
      <family val="1"/>
    </font>
    <font>
      <b/>
      <sz val="11"/>
      <color theme="1"/>
      <name val="Calibri"/>
      <family val="2"/>
      <scheme val="minor"/>
    </font>
    <font>
      <sz val="11"/>
      <color theme="1"/>
      <name val="Courier New"/>
      <family val="3"/>
    </font>
    <font>
      <sz val="10"/>
      <color theme="7" tint="-0.249977111117893"/>
      <name val="Verdana"/>
      <family val="2"/>
    </font>
    <font>
      <b/>
      <sz val="10"/>
      <color theme="7" tint="-0.249977111117893"/>
      <name val="Verdana"/>
      <family val="2"/>
    </font>
    <font>
      <b/>
      <sz val="10"/>
      <color theme="8" tint="-0.249977111117893"/>
      <name val="Verdana"/>
      <family val="2"/>
    </font>
    <font>
      <b/>
      <sz val="10"/>
      <color rgb="FFFF0000"/>
      <name val="Verdana"/>
      <family val="2"/>
    </font>
    <font>
      <b/>
      <i/>
      <sz val="8"/>
      <color indexed="8"/>
      <name val="Verdana"/>
      <family val="2"/>
    </font>
  </fonts>
  <fills count="14">
    <fill>
      <patternFill patternType="none"/>
    </fill>
    <fill>
      <patternFill patternType="gray125"/>
    </fill>
    <fill>
      <patternFill patternType="solid">
        <fgColor rgb="FFC3C7C3"/>
        <bgColor indexed="64"/>
      </patternFill>
    </fill>
    <fill>
      <patternFill patternType="solid">
        <fgColor theme="3" tint="0.79998168889431442"/>
        <bgColor indexed="64"/>
      </patternFill>
    </fill>
    <fill>
      <patternFill patternType="solid">
        <fgColor indexed="41"/>
        <bgColor indexed="64"/>
      </patternFill>
    </fill>
    <fill>
      <patternFill patternType="solid">
        <fgColor theme="0" tint="-0.14999847407452621"/>
        <bgColor indexed="64"/>
      </patternFill>
    </fill>
    <fill>
      <patternFill patternType="solid">
        <fgColor indexed="15"/>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FF6DD"/>
        <bgColor indexed="64"/>
      </patternFill>
    </fill>
    <fill>
      <patternFill patternType="solid">
        <fgColor rgb="FFFFFAEB"/>
        <bgColor indexed="64"/>
      </patternFill>
    </fill>
  </fills>
  <borders count="198">
    <border>
      <left/>
      <right/>
      <top/>
      <bottom/>
      <diagonal/>
    </border>
    <border>
      <left style="medium">
        <color indexed="64"/>
      </left>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double">
        <color indexed="64"/>
      </bottom>
      <diagonal/>
    </border>
    <border>
      <left/>
      <right/>
      <top style="thin">
        <color auto="1"/>
      </top>
      <bottom/>
      <diagonal/>
    </border>
    <border>
      <left/>
      <right/>
      <top style="thick">
        <color indexed="64"/>
      </top>
      <bottom/>
      <diagonal/>
    </border>
    <border>
      <left/>
      <right/>
      <top style="thick">
        <color indexed="64"/>
      </top>
      <bottom style="thick">
        <color indexed="64"/>
      </bottom>
      <diagonal/>
    </border>
    <border>
      <left/>
      <right/>
      <top style="medium">
        <color indexed="8"/>
      </top>
      <bottom/>
      <diagonal/>
    </border>
    <border>
      <left/>
      <right/>
      <top/>
      <bottom style="medium">
        <color indexed="8"/>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theme="4"/>
      </left>
      <right style="thin">
        <color indexed="8"/>
      </right>
      <top style="thin">
        <color theme="4"/>
      </top>
      <bottom style="thin">
        <color theme="4"/>
      </bottom>
      <diagonal/>
    </border>
    <border>
      <left style="thin">
        <color indexed="8"/>
      </left>
      <right style="thin">
        <color indexed="8"/>
      </right>
      <top style="thin">
        <color theme="4"/>
      </top>
      <bottom style="thin">
        <color theme="4"/>
      </bottom>
      <diagonal/>
    </border>
    <border>
      <left style="thin">
        <color indexed="8"/>
      </left>
      <right style="medium">
        <color indexed="64"/>
      </right>
      <top style="thin">
        <color theme="4"/>
      </top>
      <bottom style="thin">
        <color theme="4"/>
      </bottom>
      <diagonal/>
    </border>
    <border>
      <left style="medium">
        <color indexed="64"/>
      </left>
      <right style="thin">
        <color theme="4"/>
      </right>
      <top/>
      <bottom/>
      <diagonal/>
    </border>
    <border>
      <left style="medium">
        <color indexed="64"/>
      </left>
      <right style="thin">
        <color theme="4"/>
      </right>
      <top/>
      <bottom style="thin">
        <color theme="4"/>
      </bottom>
      <diagonal/>
    </border>
    <border>
      <left style="thin">
        <color indexed="8"/>
      </left>
      <right/>
      <top style="thin">
        <color theme="4"/>
      </top>
      <bottom style="thin">
        <color theme="4"/>
      </bottom>
      <diagonal/>
    </border>
    <border>
      <left/>
      <right/>
      <top style="thin">
        <color theme="4"/>
      </top>
      <bottom style="thin">
        <color theme="4"/>
      </bottom>
      <diagonal/>
    </border>
    <border>
      <left/>
      <right style="medium">
        <color indexed="64"/>
      </right>
      <top style="thin">
        <color theme="4"/>
      </top>
      <bottom style="thin">
        <color theme="4"/>
      </bottom>
      <diagonal/>
    </border>
    <border>
      <left style="medium">
        <color indexed="64"/>
      </left>
      <right style="thin">
        <color indexed="8"/>
      </right>
      <top/>
      <bottom/>
      <diagonal/>
    </border>
    <border>
      <left style="medium">
        <color indexed="64"/>
      </left>
      <right style="thin">
        <color indexed="8"/>
      </right>
      <top/>
      <bottom style="thin">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bottom style="thin">
        <color auto="1"/>
      </bottom>
      <diagonal/>
    </border>
    <border>
      <left/>
      <right/>
      <top/>
      <bottom style="thick">
        <color indexed="64"/>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right style="thin">
        <color indexed="8"/>
      </right>
      <top/>
      <bottom/>
      <diagonal/>
    </border>
    <border>
      <left style="medium">
        <color indexed="64"/>
      </left>
      <right style="thin">
        <color theme="4"/>
      </right>
      <top/>
      <bottom style="medium">
        <color indexed="64"/>
      </bottom>
      <diagonal/>
    </border>
    <border>
      <left/>
      <right style="thin">
        <color indexed="8"/>
      </right>
      <top/>
      <bottom style="medium">
        <color indexed="64"/>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right/>
      <top style="thin">
        <color auto="1"/>
      </top>
      <bottom style="thin">
        <color indexed="64"/>
      </bottom>
      <diagonal/>
    </border>
    <border>
      <left style="thin">
        <color indexed="8"/>
      </left>
      <right/>
      <top/>
      <bottom style="medium">
        <color indexed="8"/>
      </bottom>
      <diagonal/>
    </border>
    <border>
      <left style="thin">
        <color indexed="8"/>
      </left>
      <right/>
      <top style="thin">
        <color indexed="64"/>
      </top>
      <bottom style="medium">
        <color indexed="8"/>
      </bottom>
      <diagonal/>
    </border>
    <border>
      <left/>
      <right/>
      <top style="thin">
        <color indexed="64"/>
      </top>
      <bottom style="medium">
        <color indexed="8"/>
      </bottom>
      <diagonal/>
    </border>
    <border>
      <left/>
      <right style="medium">
        <color indexed="64"/>
      </right>
      <top style="thin">
        <color indexed="64"/>
      </top>
      <bottom style="medium">
        <color indexed="8"/>
      </bottom>
      <diagonal/>
    </border>
    <border>
      <left style="thin">
        <color indexed="8"/>
      </left>
      <right style="thin">
        <color indexed="8"/>
      </right>
      <top style="medium">
        <color indexed="8"/>
      </top>
      <bottom/>
      <diagonal/>
    </border>
    <border>
      <left style="thin">
        <color indexed="8"/>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auto="1"/>
      </bottom>
      <diagonal/>
    </border>
    <border>
      <left style="thin">
        <color indexed="8"/>
      </left>
      <right style="thin">
        <color indexed="8"/>
      </right>
      <top/>
      <bottom style="medium">
        <color indexed="8"/>
      </bottom>
      <diagonal/>
    </border>
    <border>
      <left style="thin">
        <color indexed="8"/>
      </left>
      <right/>
      <top style="medium">
        <color indexed="8"/>
      </top>
      <bottom/>
      <diagonal/>
    </border>
    <border>
      <left style="thin">
        <color indexed="8"/>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4"/>
      </left>
      <right/>
      <top/>
      <bottom/>
      <diagonal/>
    </border>
    <border>
      <left style="thin">
        <color indexed="8"/>
      </left>
      <right style="thin">
        <color theme="4"/>
      </right>
      <top style="medium">
        <color indexed="8"/>
      </top>
      <bottom/>
      <diagonal/>
    </border>
    <border>
      <left style="thin">
        <color indexed="8"/>
      </left>
      <right style="thin">
        <color theme="4"/>
      </right>
      <top/>
      <bottom/>
      <diagonal/>
    </border>
    <border>
      <left style="thin">
        <color indexed="8"/>
      </left>
      <right style="thin">
        <color theme="4"/>
      </right>
      <top/>
      <bottom style="medium">
        <color indexed="64"/>
      </bottom>
      <diagonal/>
    </border>
    <border>
      <left style="thin">
        <color theme="4"/>
      </left>
      <right/>
      <top/>
      <bottom style="medium">
        <color indexed="64"/>
      </bottom>
      <diagonal/>
    </border>
    <border>
      <left style="thin">
        <color indexed="8"/>
      </left>
      <right style="medium">
        <color indexed="64"/>
      </right>
      <top style="thin">
        <color indexed="8"/>
      </top>
      <bottom/>
      <diagonal/>
    </border>
    <border>
      <left/>
      <right style="thin">
        <color indexed="8"/>
      </right>
      <top style="thin">
        <color indexed="8"/>
      </top>
      <bottom style="thin">
        <color indexed="8"/>
      </bottom>
      <diagonal/>
    </border>
    <border>
      <left style="medium">
        <color indexed="64"/>
      </left>
      <right style="thin">
        <color indexed="8"/>
      </right>
      <top style="medium">
        <color indexed="64"/>
      </top>
      <bottom/>
      <diagonal/>
    </border>
    <border>
      <left/>
      <right style="thin">
        <color indexed="8"/>
      </right>
      <top style="medium">
        <color indexed="8"/>
      </top>
      <bottom/>
      <diagonal/>
    </border>
    <border>
      <left style="thin">
        <color indexed="64"/>
      </left>
      <right style="thin">
        <color indexed="8"/>
      </right>
      <top style="medium">
        <color indexed="8"/>
      </top>
      <bottom/>
      <diagonal/>
    </border>
    <border>
      <left style="thin">
        <color indexed="64"/>
      </left>
      <right style="thin">
        <color indexed="8"/>
      </right>
      <top/>
      <bottom/>
      <diagonal/>
    </border>
    <border>
      <left style="thin">
        <color indexed="64"/>
      </left>
      <right style="thin">
        <color indexed="8"/>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medium">
        <color rgb="FF000000"/>
      </top>
      <bottom style="medium">
        <color rgb="FF000000"/>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style="thin">
        <color theme="4"/>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style="medium">
        <color indexed="8"/>
      </top>
      <bottom style="thin">
        <color indexed="8"/>
      </bottom>
      <diagonal/>
    </border>
    <border>
      <left style="thin">
        <color indexed="8"/>
      </left>
      <right style="thin">
        <color indexed="8"/>
      </right>
      <top style="thin">
        <color indexed="64"/>
      </top>
      <bottom style="thin">
        <color auto="1"/>
      </bottom>
      <diagonal/>
    </border>
    <border>
      <left style="thin">
        <color indexed="8"/>
      </left>
      <right style="medium">
        <color indexed="64"/>
      </right>
      <top style="thin">
        <color indexed="64"/>
      </top>
      <bottom style="thin">
        <color auto="1"/>
      </bottom>
      <diagonal/>
    </border>
    <border>
      <left style="thin">
        <color indexed="8"/>
      </left>
      <right/>
      <top style="medium">
        <color indexed="8"/>
      </top>
      <bottom style="thin">
        <color indexed="64"/>
      </bottom>
      <diagonal/>
    </border>
    <border>
      <left style="thin">
        <color indexed="8"/>
      </left>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medium">
        <color indexed="8"/>
      </top>
      <bottom style="thin">
        <color indexed="8"/>
      </bottom>
      <diagonal/>
    </border>
    <border>
      <left/>
      <right style="thin">
        <color rgb="FF000000"/>
      </right>
      <top/>
      <bottom/>
      <diagonal/>
    </border>
    <border>
      <left/>
      <right/>
      <top style="medium">
        <color indexed="8"/>
      </top>
      <bottom style="thin">
        <color indexed="64"/>
      </bottom>
      <diagonal/>
    </border>
    <border>
      <left/>
      <right style="medium">
        <color indexed="64"/>
      </right>
      <top style="medium">
        <color indexed="8"/>
      </top>
      <bottom style="thin">
        <color indexed="64"/>
      </bottom>
      <diagonal/>
    </border>
    <border>
      <left style="thin">
        <color auto="1"/>
      </left>
      <right/>
      <top style="medium">
        <color indexed="8"/>
      </top>
      <bottom style="thin">
        <color auto="1"/>
      </bottom>
      <diagonal/>
    </border>
    <border>
      <left style="thin">
        <color indexed="64"/>
      </left>
      <right style="thin">
        <color indexed="64"/>
      </right>
      <top style="thin">
        <color indexed="64"/>
      </top>
      <bottom style="thin">
        <color indexed="64"/>
      </bottom>
      <diagonal/>
    </border>
    <border>
      <left style="thin">
        <color theme="4"/>
      </left>
      <right/>
      <top style="medium">
        <color indexed="8"/>
      </top>
      <bottom style="thin">
        <color auto="1"/>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style="thin">
        <color auto="1"/>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style="medium">
        <color indexed="8"/>
      </top>
      <bottom/>
      <diagonal/>
    </border>
    <border>
      <left/>
      <right style="medium">
        <color indexed="64"/>
      </right>
      <top style="medium">
        <color indexed="8"/>
      </top>
      <bottom/>
      <diagonal/>
    </border>
    <border>
      <left style="medium">
        <color indexed="64"/>
      </left>
      <right/>
      <top/>
      <bottom style="medium">
        <color indexed="8"/>
      </bottom>
      <diagonal/>
    </border>
    <border>
      <left/>
      <right style="medium">
        <color indexed="64"/>
      </right>
      <top/>
      <bottom style="medium">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style="medium">
        <color indexed="8"/>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8"/>
      </top>
      <bottom style="thin">
        <color indexed="8"/>
      </bottom>
      <diagonal/>
    </border>
    <border>
      <left/>
      <right style="medium">
        <color indexed="64"/>
      </right>
      <top style="medium">
        <color indexed="8"/>
      </top>
      <bottom style="thin">
        <color indexed="8"/>
      </bottom>
      <diagonal/>
    </border>
    <border>
      <left style="medium">
        <color indexed="64"/>
      </left>
      <right style="thin">
        <color indexed="8"/>
      </right>
      <top/>
      <bottom style="thin">
        <color indexed="8"/>
      </bottom>
      <diagonal/>
    </border>
    <border>
      <left style="thin">
        <color indexed="8"/>
      </left>
      <right style="thin">
        <color indexed="64"/>
      </right>
      <top style="medium">
        <color indexed="64"/>
      </top>
      <bottom style="thin">
        <color indexed="8"/>
      </bottom>
      <diagonal/>
    </border>
    <border>
      <left style="medium">
        <color indexed="64"/>
      </left>
      <right/>
      <top style="thick">
        <color indexed="64"/>
      </top>
      <bottom/>
      <diagonal/>
    </border>
    <border>
      <left/>
      <right style="medium">
        <color indexed="64"/>
      </right>
      <top style="thick">
        <color indexed="64"/>
      </top>
      <bottom/>
      <diagonal/>
    </border>
    <border>
      <left style="medium">
        <color indexed="64"/>
      </left>
      <right/>
      <top/>
      <bottom style="thick">
        <color indexed="64"/>
      </bottom>
      <diagonal/>
    </border>
    <border>
      <left/>
      <right style="medium">
        <color indexed="64"/>
      </right>
      <top/>
      <bottom style="thick">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8"/>
      </top>
      <bottom style="thin">
        <color auto="1"/>
      </bottom>
      <diagonal/>
    </border>
    <border>
      <left style="medium">
        <color indexed="64"/>
      </left>
      <right style="thin">
        <color indexed="8"/>
      </right>
      <top style="thin">
        <color indexed="8"/>
      </top>
      <bottom/>
      <diagonal/>
    </border>
    <border>
      <left/>
      <right style="medium">
        <color indexed="64"/>
      </right>
      <top style="thin">
        <color indexed="8"/>
      </top>
      <bottom style="thin">
        <color auto="1"/>
      </bottom>
      <diagonal/>
    </border>
    <border>
      <left style="thin">
        <color theme="4"/>
      </left>
      <right/>
      <top style="thin">
        <color auto="1"/>
      </top>
      <bottom style="thin">
        <color auto="1"/>
      </bottom>
      <diagonal/>
    </border>
    <border>
      <left/>
      <right style="medium">
        <color indexed="64"/>
      </right>
      <top style="thin">
        <color indexed="64"/>
      </top>
      <bottom style="thin">
        <color auto="1"/>
      </bottom>
      <diagonal/>
    </border>
    <border>
      <left/>
      <right style="medium">
        <color indexed="64"/>
      </right>
      <top style="thin">
        <color indexed="8"/>
      </top>
      <bottom style="thin">
        <color auto="1"/>
      </bottom>
      <diagonal/>
    </border>
    <border>
      <left style="medium">
        <color indexed="64"/>
      </left>
      <right style="thin">
        <color theme="4"/>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medium">
        <color indexed="64"/>
      </right>
      <top style="thin">
        <color indexed="8"/>
      </top>
      <bottom style="thin">
        <color indexed="64"/>
      </bottom>
      <diagonal/>
    </border>
    <border>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top style="thin">
        <color indexed="8"/>
      </top>
      <bottom/>
      <diagonal/>
    </border>
    <border>
      <left style="thin">
        <color theme="4"/>
      </left>
      <right/>
      <top style="thin">
        <color indexed="8"/>
      </top>
      <bottom style="thin">
        <color indexed="8"/>
      </bottom>
      <diagonal/>
    </border>
    <border>
      <left style="thin">
        <color rgb="FF0070C0"/>
      </left>
      <right/>
      <top style="thin">
        <color indexed="8"/>
      </top>
      <bottom style="thin">
        <color indexed="8"/>
      </bottom>
      <diagonal/>
    </border>
    <border>
      <left style="thin">
        <color indexed="8"/>
      </left>
      <right style="thin">
        <color indexed="8"/>
      </right>
      <top style="thin">
        <color indexed="8"/>
      </top>
      <bottom/>
      <diagonal/>
    </border>
    <border>
      <left style="thin">
        <color theme="4"/>
      </left>
      <right/>
      <top style="thin">
        <color indexed="8"/>
      </top>
      <bottom style="thin">
        <color auto="1"/>
      </bottom>
      <diagonal/>
    </border>
    <border>
      <left/>
      <right/>
      <top style="thin">
        <color indexed="8"/>
      </top>
      <bottom style="thin">
        <color auto="1"/>
      </bottom>
      <diagonal/>
    </border>
    <border>
      <left/>
      <right/>
      <top style="thin">
        <color indexed="64"/>
      </top>
      <bottom style="thin">
        <color indexed="64"/>
      </bottom>
      <diagonal/>
    </border>
    <border>
      <left/>
      <right style="thin">
        <color indexed="8"/>
      </right>
      <top style="thin">
        <color indexed="8"/>
      </top>
      <bottom/>
      <diagonal/>
    </border>
    <border>
      <left style="thin">
        <color indexed="8"/>
      </left>
      <right/>
      <top style="thin">
        <color indexed="8"/>
      </top>
      <bottom style="thin">
        <color auto="1"/>
      </bottom>
      <diagonal/>
    </border>
    <border>
      <left/>
      <right/>
      <top style="thin">
        <color indexed="8"/>
      </top>
      <bottom style="thin">
        <color auto="1"/>
      </bottom>
      <diagonal/>
    </border>
    <border>
      <left style="thin">
        <color indexed="8"/>
      </left>
      <right/>
      <top style="thin">
        <color auto="1"/>
      </top>
      <bottom style="thin">
        <color auto="1"/>
      </bottom>
      <diagonal/>
    </border>
    <border>
      <left/>
      <right style="medium">
        <color indexed="64"/>
      </right>
      <top style="thin">
        <color indexed="64"/>
      </top>
      <bottom style="thin">
        <color auto="1"/>
      </bottom>
      <diagonal/>
    </border>
    <border>
      <left style="medium">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style="thin">
        <color auto="1"/>
      </bottom>
      <diagonal/>
    </border>
    <border>
      <left/>
      <right/>
      <top style="thin">
        <color indexed="8"/>
      </top>
      <bottom style="thin">
        <color auto="1"/>
      </bottom>
      <diagonal/>
    </border>
    <border>
      <left/>
      <right style="medium">
        <color indexed="64"/>
      </right>
      <top style="thin">
        <color indexed="8"/>
      </top>
      <bottom style="thin">
        <color auto="1"/>
      </bottom>
      <diagonal/>
    </border>
    <border>
      <left style="thin">
        <color indexed="8"/>
      </left>
      <right/>
      <top style="thin">
        <color auto="1"/>
      </top>
      <bottom style="thin">
        <color auto="1"/>
      </bottom>
      <diagonal/>
    </border>
    <border>
      <left/>
      <right style="medium">
        <color indexed="64"/>
      </right>
      <top style="thin">
        <color indexed="64"/>
      </top>
      <bottom style="thin">
        <color auto="1"/>
      </bottom>
      <diagonal/>
    </border>
    <border>
      <left style="thin">
        <color indexed="8"/>
      </left>
      <right style="thin">
        <color indexed="8"/>
      </right>
      <top style="thin">
        <color indexed="8"/>
      </top>
      <bottom/>
      <diagonal/>
    </border>
    <border>
      <left style="thin">
        <color indexed="8"/>
      </left>
      <right/>
      <top style="thin">
        <color auto="1"/>
      </top>
      <bottom style="thin">
        <color auto="1"/>
      </bottom>
      <diagonal/>
    </border>
    <border>
      <left/>
      <right style="medium">
        <color indexed="64"/>
      </right>
      <top style="thin">
        <color indexed="64"/>
      </top>
      <bottom style="thin">
        <color auto="1"/>
      </bottom>
      <diagonal/>
    </border>
    <border>
      <left style="thin">
        <color indexed="8"/>
      </left>
      <right style="thin">
        <color indexed="8"/>
      </right>
      <top style="thin">
        <color indexed="8"/>
      </top>
      <bottom/>
      <diagonal/>
    </border>
    <border>
      <left style="thin">
        <color indexed="8"/>
      </left>
      <right/>
      <top style="thin">
        <color auto="1"/>
      </top>
      <bottom style="thin">
        <color auto="1"/>
      </bottom>
      <diagonal/>
    </border>
    <border>
      <left/>
      <right style="medium">
        <color indexed="64"/>
      </right>
      <top style="thin">
        <color indexed="64"/>
      </top>
      <bottom style="thin">
        <color auto="1"/>
      </bottom>
      <diagonal/>
    </border>
    <border>
      <left style="medium">
        <color indexed="64"/>
      </left>
      <right style="thin">
        <color indexed="8"/>
      </right>
      <top style="thin">
        <color indexed="8"/>
      </top>
      <bottom/>
      <diagonal/>
    </border>
    <border>
      <left style="thin">
        <color indexed="8"/>
      </left>
      <right/>
      <top style="thin">
        <color indexed="8"/>
      </top>
      <bottom/>
      <diagonal/>
    </border>
    <border>
      <left style="thin">
        <color theme="4"/>
      </left>
      <right/>
      <top style="thin">
        <color indexed="8"/>
      </top>
      <bottom style="thin">
        <color auto="1"/>
      </bottom>
      <diagonal/>
    </border>
    <border>
      <left/>
      <right/>
      <top style="thin">
        <color indexed="8"/>
      </top>
      <bottom style="thin">
        <color auto="1"/>
      </bottom>
      <diagonal/>
    </border>
    <border>
      <left/>
      <right style="medium">
        <color indexed="64"/>
      </right>
      <top style="thin">
        <color indexed="8"/>
      </top>
      <bottom style="thin">
        <color auto="1"/>
      </bottom>
      <diagonal/>
    </border>
    <border>
      <left style="thin">
        <color theme="4"/>
      </left>
      <right/>
      <top style="thin">
        <color auto="1"/>
      </top>
      <bottom style="thin">
        <color auto="1"/>
      </bottom>
      <diagonal/>
    </border>
    <border>
      <left/>
      <right style="medium">
        <color indexed="64"/>
      </right>
      <top style="thin">
        <color indexed="64"/>
      </top>
      <bottom style="thin">
        <color auto="1"/>
      </bottom>
      <diagonal/>
    </border>
    <border>
      <left style="thin">
        <color indexed="8"/>
      </left>
      <right/>
      <top style="thin">
        <color indexed="8"/>
      </top>
      <bottom style="thin">
        <color auto="1"/>
      </bottom>
      <diagonal/>
    </border>
    <border>
      <left style="thin">
        <color indexed="8"/>
      </left>
      <right/>
      <top style="thin">
        <color auto="1"/>
      </top>
      <bottom style="thin">
        <color auto="1"/>
      </bottom>
      <diagonal/>
    </border>
    <border>
      <left style="thin">
        <color indexed="8"/>
      </left>
      <right style="thin">
        <color indexed="8"/>
      </right>
      <top style="thin">
        <color indexed="8"/>
      </top>
      <bottom/>
      <diagonal/>
    </border>
    <border>
      <left style="medium">
        <color indexed="64"/>
      </left>
      <right style="thin">
        <color indexed="8"/>
      </right>
      <top style="thin">
        <color indexed="8"/>
      </top>
      <bottom/>
      <diagonal/>
    </border>
    <border>
      <left style="thin">
        <color indexed="8"/>
      </left>
      <right style="thin">
        <color indexed="8"/>
      </right>
      <top style="thin">
        <color indexed="8"/>
      </top>
      <bottom/>
      <diagonal/>
    </border>
    <border>
      <left/>
      <right/>
      <top style="thin">
        <color indexed="8"/>
      </top>
      <bottom style="thin">
        <color auto="1"/>
      </bottom>
      <diagonal/>
    </border>
    <border>
      <left/>
      <right style="medium">
        <color indexed="64"/>
      </right>
      <top style="thin">
        <color indexed="8"/>
      </top>
      <bottom style="thin">
        <color auto="1"/>
      </bottom>
      <diagonal/>
    </border>
    <border>
      <left/>
      <right/>
      <top/>
      <bottom style="thin">
        <color indexed="64"/>
      </bottom>
      <diagonal/>
    </border>
  </borders>
  <cellStyleXfs count="3">
    <xf numFmtId="0" fontId="0" fillId="0" borderId="0"/>
    <xf numFmtId="9" fontId="1" fillId="0" borderId="0" applyFont="0" applyFill="0" applyBorder="0" applyAlignment="0" applyProtection="0"/>
    <xf numFmtId="0" fontId="26" fillId="0" borderId="0" applyNumberFormat="0" applyFill="0" applyBorder="0" applyAlignment="0" applyProtection="0"/>
  </cellStyleXfs>
  <cellXfs count="565">
    <xf numFmtId="0" fontId="0" fillId="0" borderId="0" xfId="0"/>
    <xf numFmtId="0" fontId="2" fillId="0" borderId="0" xfId="0" applyFont="1" applyAlignment="1">
      <alignment horizontal="left" vertical="top" wrapText="1"/>
    </xf>
    <xf numFmtId="0" fontId="5" fillId="2" borderId="0" xfId="0" applyFont="1" applyFill="1" applyAlignment="1">
      <alignment horizontal="center" vertical="top" wrapText="1"/>
    </xf>
    <xf numFmtId="0" fontId="5" fillId="0" borderId="0" xfId="0" applyFont="1" applyAlignment="1">
      <alignment horizontal="center" vertical="top" wrapText="1"/>
    </xf>
    <xf numFmtId="0" fontId="5" fillId="0" borderId="0" xfId="0" applyFont="1" applyAlignment="1">
      <alignment horizontal="center" vertical="center" wrapText="1"/>
    </xf>
    <xf numFmtId="0" fontId="7" fillId="0" borderId="0" xfId="0" applyFont="1" applyAlignment="1">
      <alignment horizontal="center" vertical="center" wrapText="1"/>
    </xf>
    <xf numFmtId="0" fontId="5" fillId="0" borderId="0" xfId="0" applyFont="1" applyAlignment="1">
      <alignment horizontal="right" vertical="top" wrapText="1"/>
    </xf>
    <xf numFmtId="0" fontId="2" fillId="0" borderId="0" xfId="0" applyFont="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left" vertical="top" wrapText="1"/>
    </xf>
    <xf numFmtId="0" fontId="2" fillId="3" borderId="0" xfId="0" applyFont="1" applyFill="1" applyAlignment="1" applyProtection="1">
      <alignment horizontal="center" vertical="top" wrapText="1"/>
      <protection locked="0"/>
    </xf>
    <xf numFmtId="0" fontId="2" fillId="0" borderId="0" xfId="0" applyFont="1" applyAlignment="1">
      <alignment horizontal="right" vertical="top" wrapText="1"/>
    </xf>
    <xf numFmtId="0" fontId="5" fillId="0" borderId="0" xfId="0" applyFont="1" applyAlignment="1">
      <alignment vertical="top" wrapText="1"/>
    </xf>
    <xf numFmtId="0" fontId="11" fillId="0" borderId="0" xfId="0" applyFont="1" applyAlignment="1">
      <alignment horizontal="center" vertical="top" wrapText="1"/>
    </xf>
    <xf numFmtId="0" fontId="2" fillId="0" borderId="0" xfId="0" applyFont="1" applyAlignment="1">
      <alignment vertical="top" wrapText="1"/>
    </xf>
    <xf numFmtId="0" fontId="0" fillId="0" borderId="0" xfId="0" applyProtection="1">
      <protection locked="0"/>
    </xf>
    <xf numFmtId="0" fontId="7" fillId="0" borderId="0" xfId="0" applyFont="1" applyAlignment="1">
      <alignment horizontal="center"/>
    </xf>
    <xf numFmtId="9" fontId="0" fillId="0" borderId="0" xfId="0" applyNumberFormat="1"/>
    <xf numFmtId="9" fontId="0" fillId="0" borderId="0" xfId="1" applyFont="1"/>
    <xf numFmtId="0" fontId="0" fillId="4" borderId="0" xfId="0" applyFill="1" applyAlignment="1">
      <alignment horizontal="right"/>
    </xf>
    <xf numFmtId="0" fontId="0" fillId="4" borderId="0" xfId="0" applyFill="1"/>
    <xf numFmtId="0" fontId="0" fillId="0" borderId="0" xfId="0" applyAlignment="1">
      <alignment vertical="top" wrapText="1"/>
    </xf>
    <xf numFmtId="0" fontId="13" fillId="0" borderId="0" xfId="0" applyFont="1" applyAlignment="1">
      <alignment vertical="center" wrapText="1"/>
    </xf>
    <xf numFmtId="0" fontId="0" fillId="0" borderId="6" xfId="0" applyBorder="1" applyAlignment="1">
      <alignment vertical="top" wrapText="1"/>
    </xf>
    <xf numFmtId="0" fontId="0" fillId="0" borderId="6" xfId="0" applyBorder="1"/>
    <xf numFmtId="0" fontId="15" fillId="0" borderId="0" xfId="0" applyFont="1" applyAlignment="1">
      <alignment vertical="top" wrapText="1"/>
    </xf>
    <xf numFmtId="0" fontId="16" fillId="0" borderId="0" xfId="0" applyFont="1" applyProtection="1">
      <protection locked="0"/>
    </xf>
    <xf numFmtId="0" fontId="5" fillId="0" borderId="0" xfId="0" applyFont="1" applyAlignment="1">
      <alignment horizontal="right" vertical="center" wrapText="1"/>
    </xf>
    <xf numFmtId="0" fontId="2" fillId="0" borderId="4" xfId="0" applyFont="1" applyBorder="1" applyAlignment="1">
      <alignment horizontal="center" vertical="top" wrapText="1"/>
    </xf>
    <xf numFmtId="0" fontId="2" fillId="0" borderId="3" xfId="0" applyFont="1" applyBorder="1" applyAlignment="1">
      <alignment horizontal="center" vertical="center" wrapText="1"/>
    </xf>
    <xf numFmtId="0" fontId="18" fillId="3" borderId="0" xfId="0" applyFont="1" applyFill="1" applyAlignment="1" applyProtection="1">
      <alignment horizontal="center" vertical="top" wrapText="1"/>
      <protection locked="0"/>
    </xf>
    <xf numFmtId="0" fontId="2" fillId="0" borderId="0" xfId="0" applyFont="1" applyAlignment="1" applyProtection="1">
      <alignment vertical="top" wrapText="1"/>
      <protection locked="0"/>
    </xf>
    <xf numFmtId="0" fontId="2" fillId="0" borderId="2" xfId="0" applyFont="1" applyBorder="1" applyAlignment="1">
      <alignment horizontal="left" vertical="top" wrapText="1"/>
    </xf>
    <xf numFmtId="0" fontId="19" fillId="0" borderId="0" xfId="0" applyFont="1" applyAlignment="1">
      <alignment horizontal="left" vertical="top" wrapText="1"/>
    </xf>
    <xf numFmtId="0" fontId="2" fillId="3" borderId="0" xfId="0" applyFont="1" applyFill="1" applyAlignment="1">
      <alignment horizontal="left" vertical="top" wrapText="1"/>
    </xf>
    <xf numFmtId="0" fontId="9" fillId="2" borderId="0" xfId="0" applyFont="1" applyFill="1" applyAlignment="1">
      <alignment horizontal="center" vertical="top" wrapText="1"/>
    </xf>
    <xf numFmtId="0" fontId="5" fillId="0" borderId="0" xfId="0" applyFont="1" applyAlignment="1">
      <alignment horizontal="right" wrapText="1"/>
    </xf>
    <xf numFmtId="0" fontId="7" fillId="6" borderId="12" xfId="0" applyFont="1" applyFill="1" applyBorder="1" applyAlignment="1">
      <alignment horizontal="center"/>
    </xf>
    <xf numFmtId="0" fontId="0" fillId="0" borderId="16" xfId="0" applyBorder="1" applyAlignment="1">
      <alignment horizontal="center" vertical="center"/>
    </xf>
    <xf numFmtId="0" fontId="6" fillId="0" borderId="1" xfId="0" applyFont="1" applyBorder="1" applyAlignment="1" applyProtection="1">
      <alignment vertical="top" wrapText="1"/>
      <protection locked="0"/>
    </xf>
    <xf numFmtId="0" fontId="16" fillId="0" borderId="30" xfId="0" applyFont="1" applyBorder="1" applyAlignment="1" applyProtection="1">
      <alignment horizontal="center"/>
      <protection locked="0"/>
    </xf>
    <xf numFmtId="0" fontId="16" fillId="0" borderId="0" xfId="0" applyFont="1"/>
    <xf numFmtId="0" fontId="25" fillId="0" borderId="0" xfId="0" applyFont="1" applyProtection="1">
      <protection locked="0"/>
    </xf>
    <xf numFmtId="0" fontId="25" fillId="0" borderId="0" xfId="0" applyFont="1"/>
    <xf numFmtId="0" fontId="0" fillId="0" borderId="0" xfId="0" applyAlignment="1">
      <alignment vertical="center"/>
    </xf>
    <xf numFmtId="0" fontId="29" fillId="0" borderId="0" xfId="0" applyFont="1" applyAlignment="1">
      <alignment vertical="center"/>
    </xf>
    <xf numFmtId="0" fontId="32" fillId="0" borderId="0" xfId="0" applyFont="1" applyAlignment="1">
      <alignment vertical="center" wrapText="1"/>
    </xf>
    <xf numFmtId="0" fontId="31" fillId="0" borderId="0" xfId="0" applyFont="1" applyAlignment="1">
      <alignment vertical="center"/>
    </xf>
    <xf numFmtId="0" fontId="33" fillId="0" borderId="0" xfId="0" applyFont="1" applyAlignment="1">
      <alignment vertical="center"/>
    </xf>
    <xf numFmtId="0" fontId="34" fillId="0" borderId="0" xfId="0" applyFont="1" applyAlignment="1">
      <alignment vertical="center"/>
    </xf>
    <xf numFmtId="0" fontId="35" fillId="0" borderId="0" xfId="0" applyFont="1" applyAlignment="1">
      <alignment vertical="center"/>
    </xf>
    <xf numFmtId="0" fontId="29" fillId="0" borderId="0" xfId="0" applyFont="1"/>
    <xf numFmtId="0" fontId="0" fillId="0" borderId="0" xfId="0" applyAlignment="1">
      <alignment horizontal="left" vertical="center"/>
    </xf>
    <xf numFmtId="0" fontId="31" fillId="0" borderId="0" xfId="0" applyFont="1" applyAlignment="1">
      <alignment horizontal="left" vertical="center"/>
    </xf>
    <xf numFmtId="0" fontId="31" fillId="0" borderId="0" xfId="0" applyFont="1" applyAlignment="1">
      <alignment horizontal="left" vertical="center" indent="2"/>
    </xf>
    <xf numFmtId="0" fontId="2" fillId="7" borderId="0" xfId="0" applyFont="1" applyFill="1" applyAlignment="1" applyProtection="1">
      <alignment horizontal="center" vertical="top" wrapText="1"/>
      <protection locked="0"/>
    </xf>
    <xf numFmtId="0" fontId="2" fillId="8" borderId="0" xfId="0" applyFont="1" applyFill="1" applyAlignment="1" applyProtection="1">
      <alignment horizontal="center" vertical="top" wrapText="1"/>
      <protection locked="0"/>
    </xf>
    <xf numFmtId="0" fontId="18" fillId="7" borderId="0" xfId="0" applyFont="1" applyFill="1" applyAlignment="1" applyProtection="1">
      <alignment horizontal="center" vertical="top" wrapText="1"/>
      <protection locked="0"/>
    </xf>
    <xf numFmtId="0" fontId="2" fillId="7" borderId="0" xfId="0" applyFont="1" applyFill="1" applyAlignment="1" applyProtection="1">
      <alignment horizontal="left" vertical="top" wrapText="1"/>
      <protection locked="0"/>
    </xf>
    <xf numFmtId="0" fontId="9" fillId="8" borderId="0" xfId="0" applyFont="1" applyFill="1" applyAlignment="1">
      <alignment horizontal="center" vertical="top" wrapText="1"/>
    </xf>
    <xf numFmtId="0" fontId="2" fillId="8" borderId="0" xfId="0" applyFont="1" applyFill="1" applyAlignment="1">
      <alignment horizontal="left" vertical="top" wrapText="1"/>
    </xf>
    <xf numFmtId="0" fontId="2" fillId="8" borderId="0" xfId="0" applyFont="1" applyFill="1" applyAlignment="1" applyProtection="1">
      <alignment horizontal="left" vertical="top" wrapText="1"/>
      <protection locked="0"/>
    </xf>
    <xf numFmtId="0" fontId="7" fillId="6" borderId="63" xfId="0" applyFont="1" applyFill="1" applyBorder="1" applyAlignment="1">
      <alignment horizontal="center"/>
    </xf>
    <xf numFmtId="0" fontId="7" fillId="0" borderId="0" xfId="0" applyFont="1"/>
    <xf numFmtId="0" fontId="0" fillId="0" borderId="0" xfId="0" applyAlignment="1">
      <alignment vertical="top"/>
    </xf>
    <xf numFmtId="49" fontId="16" fillId="0" borderId="0" xfId="0" applyNumberFormat="1" applyFont="1"/>
    <xf numFmtId="0" fontId="2" fillId="3" borderId="3" xfId="0" applyFont="1" applyFill="1" applyBorder="1" applyAlignment="1">
      <alignment horizontal="left" vertical="top" wrapText="1"/>
    </xf>
    <xf numFmtId="1" fontId="7" fillId="0" borderId="0" xfId="0" applyNumberFormat="1" applyFont="1" applyAlignment="1">
      <alignment horizontal="center"/>
    </xf>
    <xf numFmtId="0" fontId="49" fillId="0" borderId="0" xfId="0" applyFont="1"/>
    <xf numFmtId="0" fontId="2" fillId="0" borderId="72" xfId="0" applyFont="1" applyBorder="1" applyAlignment="1">
      <alignment horizontal="center" vertical="top" wrapText="1"/>
    </xf>
    <xf numFmtId="0" fontId="2" fillId="0" borderId="4" xfId="0" applyFont="1" applyBorder="1" applyAlignment="1">
      <alignment horizontal="left" vertical="center" wrapText="1"/>
    </xf>
    <xf numFmtId="14" fontId="8" fillId="3" borderId="74" xfId="0" applyNumberFormat="1" applyFont="1" applyFill="1" applyBorder="1" applyAlignment="1">
      <alignment horizontal="center" vertical="top" wrapText="1"/>
    </xf>
    <xf numFmtId="0" fontId="2" fillId="3" borderId="3" xfId="0" applyFont="1" applyFill="1" applyBorder="1" applyAlignment="1" applyProtection="1">
      <alignment horizontal="center" vertical="top" wrapText="1"/>
      <protection locked="0"/>
    </xf>
    <xf numFmtId="0" fontId="2" fillId="7" borderId="3" xfId="0" applyFont="1" applyFill="1" applyBorder="1" applyAlignment="1" applyProtection="1">
      <alignment horizontal="center" vertical="top" wrapText="1"/>
      <protection locked="0"/>
    </xf>
    <xf numFmtId="0" fontId="2" fillId="8" borderId="3" xfId="0" applyFont="1" applyFill="1" applyBorder="1" applyAlignment="1" applyProtection="1">
      <alignment horizontal="center" vertical="top" wrapText="1"/>
      <protection locked="0"/>
    </xf>
    <xf numFmtId="0" fontId="7" fillId="6" borderId="12" xfId="0" applyFont="1" applyFill="1" applyBorder="1" applyAlignment="1">
      <alignment horizontal="left"/>
    </xf>
    <xf numFmtId="0" fontId="2" fillId="0" borderId="72" xfId="0" applyFont="1" applyBorder="1" applyAlignment="1">
      <alignment vertical="top" wrapText="1"/>
    </xf>
    <xf numFmtId="0" fontId="2" fillId="0" borderId="72" xfId="0" applyFont="1" applyBorder="1" applyAlignment="1">
      <alignment horizontal="left" vertical="top" wrapText="1"/>
    </xf>
    <xf numFmtId="0" fontId="2" fillId="0" borderId="76" xfId="0" applyFont="1" applyBorder="1" applyAlignment="1">
      <alignment horizontal="left" vertical="top" wrapText="1"/>
    </xf>
    <xf numFmtId="0" fontId="2" fillId="0" borderId="72" xfId="0" applyFont="1" applyBorder="1" applyAlignment="1">
      <alignment horizontal="left" vertical="center" wrapText="1"/>
    </xf>
    <xf numFmtId="0" fontId="2" fillId="0" borderId="76" xfId="0" applyFont="1" applyBorder="1" applyAlignment="1">
      <alignment horizontal="left" vertical="center" wrapText="1"/>
    </xf>
    <xf numFmtId="0" fontId="5" fillId="0" borderId="30" xfId="0" applyFont="1" applyBorder="1" applyAlignment="1">
      <alignment horizontal="center" vertical="top" wrapText="1"/>
    </xf>
    <xf numFmtId="0" fontId="5" fillId="2" borderId="72" xfId="0" applyFont="1" applyFill="1" applyBorder="1" applyAlignment="1">
      <alignment horizontal="center" vertical="top" wrapText="1"/>
    </xf>
    <xf numFmtId="0" fontId="2" fillId="3" borderId="77" xfId="0" applyFont="1" applyFill="1" applyBorder="1" applyAlignment="1" applyProtection="1">
      <alignment horizontal="center" vertical="top" wrapText="1"/>
      <protection locked="0"/>
    </xf>
    <xf numFmtId="0" fontId="5" fillId="0" borderId="30" xfId="0" applyFont="1" applyBorder="1" applyAlignment="1">
      <alignment vertical="top" wrapText="1"/>
    </xf>
    <xf numFmtId="0" fontId="5" fillId="5" borderId="72" xfId="0" applyFont="1" applyFill="1" applyBorder="1" applyAlignment="1">
      <alignment horizontal="center" vertical="top" wrapText="1"/>
    </xf>
    <xf numFmtId="0" fontId="0" fillId="0" borderId="79" xfId="0" applyBorder="1" applyAlignment="1">
      <alignment horizontal="center" vertical="center"/>
    </xf>
    <xf numFmtId="0" fontId="0" fillId="0" borderId="83" xfId="0" applyBorder="1" applyAlignment="1">
      <alignment horizontal="center" vertical="center"/>
    </xf>
    <xf numFmtId="0" fontId="0" fillId="0" borderId="77" xfId="0" applyBorder="1" applyAlignment="1">
      <alignment horizontal="center" vertical="center"/>
    </xf>
    <xf numFmtId="0" fontId="7" fillId="6" borderId="93" xfId="0" applyFont="1" applyFill="1" applyBorder="1" applyAlignment="1">
      <alignment horizontal="center"/>
    </xf>
    <xf numFmtId="0" fontId="2" fillId="0" borderId="72" xfId="0" applyFont="1" applyBorder="1" applyAlignment="1">
      <alignment horizontal="center" vertical="top" wrapText="1"/>
    </xf>
    <xf numFmtId="0" fontId="48" fillId="0" borderId="94" xfId="0" applyFont="1" applyBorder="1"/>
    <xf numFmtId="0" fontId="0" fillId="0" borderId="0" xfId="0" applyBorder="1"/>
    <xf numFmtId="0" fontId="6" fillId="0" borderId="0" xfId="0" applyFont="1" applyBorder="1" applyAlignment="1" applyProtection="1">
      <alignment vertical="top" wrapText="1"/>
      <protection locked="0"/>
    </xf>
    <xf numFmtId="0" fontId="5" fillId="2" borderId="92" xfId="0" applyFont="1" applyFill="1" applyBorder="1" applyAlignment="1">
      <alignment horizontal="center" vertical="top" wrapText="1"/>
    </xf>
    <xf numFmtId="0" fontId="2" fillId="0" borderId="92" xfId="0" applyFont="1" applyBorder="1" applyAlignment="1">
      <alignment horizontal="center" vertical="top" wrapText="1"/>
    </xf>
    <xf numFmtId="0" fontId="2" fillId="3" borderId="92" xfId="0" applyFont="1" applyFill="1" applyBorder="1" applyAlignment="1" applyProtection="1">
      <alignment horizontal="center" vertical="top" wrapText="1"/>
      <protection locked="0"/>
    </xf>
    <xf numFmtId="0" fontId="2" fillId="7" borderId="92" xfId="0" applyFont="1" applyFill="1" applyBorder="1" applyAlignment="1" applyProtection="1">
      <alignment horizontal="center" vertical="top" wrapText="1"/>
      <protection locked="0"/>
    </xf>
    <xf numFmtId="0" fontId="2" fillId="8" borderId="92" xfId="0" applyFont="1" applyFill="1" applyBorder="1" applyAlignment="1" applyProtection="1">
      <alignment horizontal="center" vertical="top" wrapText="1"/>
      <protection locked="0"/>
    </xf>
    <xf numFmtId="0" fontId="2" fillId="3" borderId="92" xfId="0" applyFont="1" applyFill="1" applyBorder="1" applyAlignment="1">
      <alignment horizontal="left" vertical="top" wrapText="1"/>
    </xf>
    <xf numFmtId="0" fontId="2" fillId="7" borderId="92" xfId="0" applyFont="1" applyFill="1" applyBorder="1" applyAlignment="1">
      <alignment horizontal="left" vertical="top" wrapText="1"/>
    </xf>
    <xf numFmtId="0" fontId="2" fillId="8" borderId="92" xfId="0" applyFont="1" applyFill="1" applyBorder="1" applyAlignment="1" applyProtection="1">
      <alignment horizontal="left" vertical="top" wrapText="1"/>
      <protection locked="0"/>
    </xf>
    <xf numFmtId="0" fontId="2" fillId="0" borderId="92" xfId="0" applyFont="1" applyBorder="1" applyAlignment="1">
      <alignment horizontal="center" vertical="center" wrapText="1"/>
    </xf>
    <xf numFmtId="14" fontId="8" fillId="3" borderId="92" xfId="0" applyNumberFormat="1" applyFont="1" applyFill="1" applyBorder="1" applyAlignment="1">
      <alignment horizontal="center" vertical="top" wrapText="1"/>
    </xf>
    <xf numFmtId="0" fontId="2" fillId="0" borderId="92" xfId="0" applyFont="1" applyBorder="1" applyAlignment="1">
      <alignment horizontal="left" vertical="top" wrapText="1"/>
    </xf>
    <xf numFmtId="0" fontId="33" fillId="0" borderId="92" xfId="0" applyFont="1" applyBorder="1" applyAlignment="1">
      <alignment vertical="center" wrapText="1"/>
    </xf>
    <xf numFmtId="0" fontId="47" fillId="0" borderId="92" xfId="0" applyFont="1" applyBorder="1" applyAlignment="1">
      <alignment vertical="center" wrapText="1"/>
    </xf>
    <xf numFmtId="0" fontId="5" fillId="5" borderId="92" xfId="0" applyFont="1" applyFill="1" applyBorder="1" applyAlignment="1">
      <alignment horizontal="center" vertical="top" wrapText="1"/>
    </xf>
    <xf numFmtId="0" fontId="2" fillId="0" borderId="92" xfId="0" applyFont="1" applyBorder="1" applyAlignment="1">
      <alignment vertical="top" wrapText="1"/>
    </xf>
    <xf numFmtId="0" fontId="7" fillId="6" borderId="93" xfId="0" applyFont="1" applyFill="1" applyBorder="1" applyAlignment="1">
      <alignment horizontal="left"/>
    </xf>
    <xf numFmtId="0" fontId="2" fillId="3" borderId="98" xfId="0" applyFont="1" applyFill="1" applyBorder="1" applyAlignment="1" applyProtection="1">
      <alignment horizontal="center" vertical="top" wrapText="1"/>
      <protection locked="0"/>
    </xf>
    <xf numFmtId="0" fontId="2" fillId="7" borderId="98" xfId="0" applyFont="1" applyFill="1" applyBorder="1" applyAlignment="1" applyProtection="1">
      <alignment horizontal="center" vertical="top" wrapText="1"/>
      <protection locked="0"/>
    </xf>
    <xf numFmtId="0" fontId="2" fillId="8" borderId="98" xfId="0" applyFont="1" applyFill="1" applyBorder="1" applyAlignment="1" applyProtection="1">
      <alignment horizontal="center" vertical="top" wrapText="1"/>
      <protection locked="0"/>
    </xf>
    <xf numFmtId="0" fontId="2" fillId="0" borderId="0" xfId="0" applyFont="1" applyBorder="1" applyAlignment="1">
      <alignment horizontal="left" vertical="top" wrapText="1"/>
    </xf>
    <xf numFmtId="0" fontId="11" fillId="0" borderId="0" xfId="0" applyFont="1" applyBorder="1" applyAlignment="1">
      <alignment horizontal="center" vertical="top" wrapText="1"/>
    </xf>
    <xf numFmtId="0" fontId="2" fillId="0" borderId="0" xfId="0" applyFont="1" applyBorder="1" applyAlignment="1">
      <alignment vertical="top" wrapText="1"/>
    </xf>
    <xf numFmtId="0" fontId="2" fillId="0" borderId="72" xfId="0" applyFont="1" applyBorder="1" applyAlignment="1">
      <alignment horizontal="center" vertical="top" wrapText="1"/>
    </xf>
    <xf numFmtId="0" fontId="0" fillId="0" borderId="76" xfId="0" applyBorder="1"/>
    <xf numFmtId="0" fontId="0" fillId="0" borderId="106" xfId="0" applyBorder="1"/>
    <xf numFmtId="0" fontId="48" fillId="0" borderId="71" xfId="0" applyFont="1" applyBorder="1"/>
    <xf numFmtId="0" fontId="0" fillId="0" borderId="2" xfId="0" applyBorder="1"/>
    <xf numFmtId="0" fontId="48" fillId="0" borderId="107" xfId="0" applyFont="1" applyBorder="1"/>
    <xf numFmtId="0" fontId="0" fillId="0" borderId="4" xfId="0" applyBorder="1"/>
    <xf numFmtId="0" fontId="0" fillId="0" borderId="5" xfId="0" applyBorder="1"/>
    <xf numFmtId="0" fontId="48" fillId="0" borderId="108" xfId="0" applyFont="1" applyBorder="1"/>
    <xf numFmtId="0" fontId="48" fillId="0" borderId="0" xfId="0" applyFont="1" applyBorder="1"/>
    <xf numFmtId="0" fontId="49" fillId="0" borderId="0" xfId="0" applyFont="1" applyBorder="1"/>
    <xf numFmtId="0" fontId="5" fillId="0" borderId="0" xfId="0" applyFont="1" applyBorder="1" applyAlignment="1">
      <alignment horizontal="right" wrapText="1"/>
    </xf>
    <xf numFmtId="14" fontId="8" fillId="3" borderId="98" xfId="0" applyNumberFormat="1" applyFont="1" applyFill="1" applyBorder="1" applyAlignment="1">
      <alignment horizontal="center" vertical="top" wrapText="1"/>
    </xf>
    <xf numFmtId="0" fontId="2" fillId="0" borderId="72" xfId="0" applyFont="1" applyBorder="1" applyAlignment="1">
      <alignment horizontal="center" vertical="top" wrapText="1"/>
    </xf>
    <xf numFmtId="0" fontId="2" fillId="3" borderId="0" xfId="0" applyFont="1" applyFill="1" applyBorder="1" applyAlignment="1" applyProtection="1">
      <alignment horizontal="center" vertical="top" wrapText="1"/>
      <protection locked="0"/>
    </xf>
    <xf numFmtId="0" fontId="2" fillId="0" borderId="72" xfId="0" applyFont="1" applyBorder="1" applyAlignment="1">
      <alignment horizontal="center" vertical="center" wrapText="1"/>
    </xf>
    <xf numFmtId="0" fontId="2" fillId="3" borderId="92" xfId="0" applyFont="1" applyFill="1" applyBorder="1" applyAlignment="1" applyProtection="1">
      <alignment horizontal="center" vertical="center" wrapText="1"/>
      <protection locked="0"/>
    </xf>
    <xf numFmtId="0" fontId="2" fillId="7" borderId="92" xfId="0" applyFont="1" applyFill="1" applyBorder="1" applyAlignment="1" applyProtection="1">
      <alignment horizontal="center" vertical="center" wrapText="1"/>
      <protection locked="0"/>
    </xf>
    <xf numFmtId="0" fontId="2" fillId="8" borderId="92" xfId="0" applyFont="1" applyFill="1" applyBorder="1" applyAlignment="1" applyProtection="1">
      <alignment horizontal="center" vertical="center" wrapText="1"/>
      <protection locked="0"/>
    </xf>
    <xf numFmtId="0" fontId="2" fillId="3" borderId="98" xfId="0" applyFont="1" applyFill="1" applyBorder="1" applyAlignment="1" applyProtection="1">
      <alignment horizontal="center" vertical="center" wrapText="1"/>
      <protection locked="0"/>
    </xf>
    <xf numFmtId="0" fontId="2" fillId="7" borderId="98" xfId="0" applyFont="1" applyFill="1" applyBorder="1" applyAlignment="1" applyProtection="1">
      <alignment horizontal="center" vertical="center" wrapText="1"/>
      <protection locked="0"/>
    </xf>
    <xf numFmtId="0" fontId="2" fillId="8" borderId="98" xfId="0" applyFont="1" applyFill="1" applyBorder="1" applyAlignment="1" applyProtection="1">
      <alignment horizontal="center" vertical="center" wrapText="1"/>
      <protection locked="0"/>
    </xf>
    <xf numFmtId="0" fontId="2" fillId="3" borderId="98" xfId="0" applyFont="1" applyFill="1" applyBorder="1" applyAlignment="1" applyProtection="1">
      <alignment horizontal="left" vertical="top" wrapText="1"/>
      <protection locked="0"/>
    </xf>
    <xf numFmtId="0" fontId="16" fillId="0" borderId="0" xfId="0" applyFont="1" applyBorder="1" applyProtection="1">
      <protection locked="0"/>
    </xf>
    <xf numFmtId="0" fontId="16" fillId="10" borderId="14" xfId="0" applyFont="1" applyFill="1" applyBorder="1" applyAlignment="1" applyProtection="1">
      <alignment wrapText="1"/>
      <protection locked="0"/>
    </xf>
    <xf numFmtId="0" fontId="15" fillId="10" borderId="14" xfId="0" applyFont="1" applyFill="1" applyBorder="1" applyAlignment="1">
      <alignment vertical="top" wrapText="1"/>
    </xf>
    <xf numFmtId="0" fontId="15" fillId="10" borderId="15" xfId="0" applyFont="1" applyFill="1" applyBorder="1" applyAlignment="1">
      <alignment vertical="top" wrapText="1"/>
    </xf>
    <xf numFmtId="0" fontId="16" fillId="10" borderId="7" xfId="0" applyFont="1" applyFill="1" applyBorder="1" applyAlignment="1" applyProtection="1">
      <alignment horizontal="left" wrapText="1"/>
      <protection locked="0"/>
    </xf>
    <xf numFmtId="0" fontId="16" fillId="10" borderId="0" xfId="0" applyFont="1" applyFill="1" applyBorder="1" applyAlignment="1" applyProtection="1">
      <alignment horizontal="left" wrapText="1"/>
      <protection locked="0"/>
    </xf>
    <xf numFmtId="0" fontId="15" fillId="10" borderId="0" xfId="0" applyFont="1" applyFill="1" applyBorder="1" applyAlignment="1">
      <alignment vertical="top" wrapText="1"/>
    </xf>
    <xf numFmtId="0" fontId="15" fillId="10" borderId="29" xfId="0" applyFont="1" applyFill="1" applyBorder="1" applyAlignment="1">
      <alignment vertical="top" wrapText="1"/>
    </xf>
    <xf numFmtId="0" fontId="7" fillId="10" borderId="0" xfId="0" applyFont="1" applyFill="1" applyBorder="1" applyAlignment="1">
      <alignment horizontal="right"/>
    </xf>
    <xf numFmtId="1" fontId="16" fillId="10" borderId="49" xfId="0" applyNumberFormat="1" applyFont="1" applyFill="1" applyBorder="1" applyAlignment="1" applyProtection="1">
      <alignment horizontal="center" wrapText="1"/>
      <protection locked="0"/>
    </xf>
    <xf numFmtId="1" fontId="16" fillId="10" borderId="7" xfId="0" applyNumberFormat="1" applyFont="1" applyFill="1" applyBorder="1" applyAlignment="1" applyProtection="1">
      <alignment horizontal="center" wrapText="1"/>
      <protection locked="0"/>
    </xf>
    <xf numFmtId="1" fontId="16" fillId="10" borderId="7" xfId="0" applyNumberFormat="1" applyFont="1" applyFill="1" applyBorder="1" applyAlignment="1" applyProtection="1">
      <alignment horizontal="center"/>
      <protection locked="0"/>
    </xf>
    <xf numFmtId="1" fontId="16" fillId="10" borderId="29" xfId="0" applyNumberFormat="1" applyFont="1" applyFill="1" applyBorder="1" applyAlignment="1" applyProtection="1">
      <alignment horizontal="center" wrapText="1"/>
      <protection locked="0"/>
    </xf>
    <xf numFmtId="0" fontId="0" fillId="10" borderId="1" xfId="0" applyFill="1" applyBorder="1"/>
    <xf numFmtId="0" fontId="0" fillId="10" borderId="0" xfId="0" applyFill="1" applyBorder="1"/>
    <xf numFmtId="0" fontId="34" fillId="10" borderId="0" xfId="0" applyFont="1" applyFill="1" applyBorder="1" applyAlignment="1">
      <alignment horizontal="right"/>
    </xf>
    <xf numFmtId="0" fontId="0" fillId="10" borderId="0" xfId="0" applyFill="1" applyBorder="1" applyProtection="1">
      <protection locked="0"/>
    </xf>
    <xf numFmtId="0" fontId="0" fillId="10" borderId="29" xfId="0" applyFill="1" applyBorder="1" applyProtection="1">
      <protection locked="0"/>
    </xf>
    <xf numFmtId="0" fontId="0" fillId="10" borderId="29" xfId="0" applyFill="1" applyBorder="1"/>
    <xf numFmtId="0" fontId="0" fillId="10" borderId="49" xfId="0" applyFill="1" applyBorder="1" applyProtection="1">
      <protection locked="0"/>
    </xf>
    <xf numFmtId="0" fontId="7" fillId="10" borderId="1" xfId="0" applyFont="1" applyFill="1" applyBorder="1"/>
    <xf numFmtId="0" fontId="0" fillId="10" borderId="111" xfId="0" applyFill="1" applyBorder="1"/>
    <xf numFmtId="0" fontId="7" fillId="10" borderId="54" xfId="0" applyFont="1" applyFill="1" applyBorder="1"/>
    <xf numFmtId="0" fontId="7" fillId="10" borderId="54" xfId="0" applyFont="1" applyFill="1" applyBorder="1" applyAlignment="1">
      <alignment horizontal="right"/>
    </xf>
    <xf numFmtId="0" fontId="16" fillId="10" borderId="54" xfId="0" applyFont="1" applyFill="1" applyBorder="1" applyProtection="1">
      <protection locked="0"/>
    </xf>
    <xf numFmtId="0" fontId="0" fillId="10" borderId="54" xfId="0" applyFill="1" applyBorder="1" applyProtection="1">
      <protection locked="0"/>
    </xf>
    <xf numFmtId="0" fontId="0" fillId="10" borderId="55" xfId="0" applyFill="1" applyBorder="1" applyProtection="1">
      <protection locked="0"/>
    </xf>
    <xf numFmtId="0" fontId="7" fillId="11" borderId="109" xfId="0" applyFont="1" applyFill="1" applyBorder="1"/>
    <xf numFmtId="0" fontId="7" fillId="11" borderId="14" xfId="0" applyFont="1" applyFill="1" applyBorder="1"/>
    <xf numFmtId="0" fontId="7" fillId="11" borderId="14" xfId="0" applyFont="1" applyFill="1" applyBorder="1" applyAlignment="1">
      <alignment horizontal="right"/>
    </xf>
    <xf numFmtId="0" fontId="7" fillId="11" borderId="14" xfId="0" applyFont="1" applyFill="1" applyBorder="1" applyAlignment="1">
      <alignment horizontal="right" vertical="center"/>
    </xf>
    <xf numFmtId="0" fontId="0" fillId="11" borderId="14" xfId="0" applyFill="1" applyBorder="1"/>
    <xf numFmtId="0" fontId="0" fillId="11" borderId="1" xfId="0" applyFill="1" applyBorder="1"/>
    <xf numFmtId="0" fontId="7" fillId="11" borderId="0" xfId="0" applyFont="1" applyFill="1" applyBorder="1"/>
    <xf numFmtId="0" fontId="0" fillId="11" borderId="0" xfId="0" applyFill="1" applyBorder="1"/>
    <xf numFmtId="0" fontId="7" fillId="11" borderId="1" xfId="0" applyFont="1" applyFill="1" applyBorder="1"/>
    <xf numFmtId="0" fontId="7" fillId="11" borderId="0" xfId="0" applyFont="1" applyFill="1" applyBorder="1" applyAlignment="1">
      <alignment horizontal="right"/>
    </xf>
    <xf numFmtId="0" fontId="7" fillId="11" borderId="0" xfId="0" applyFont="1" applyFill="1" applyBorder="1" applyAlignment="1">
      <alignment horizontal="right" vertical="center"/>
    </xf>
    <xf numFmtId="0" fontId="34" fillId="11" borderId="0" xfId="0" applyFont="1" applyFill="1" applyBorder="1" applyAlignment="1">
      <alignment horizontal="right"/>
    </xf>
    <xf numFmtId="0" fontId="7" fillId="11" borderId="54" xfId="0" applyFont="1" applyFill="1" applyBorder="1" applyAlignment="1">
      <alignment horizontal="right" vertical="center"/>
    </xf>
    <xf numFmtId="0" fontId="0" fillId="11" borderId="54" xfId="0" applyFill="1" applyBorder="1"/>
    <xf numFmtId="0" fontId="7" fillId="10" borderId="1" xfId="0" applyFont="1" applyFill="1" applyBorder="1" applyAlignment="1">
      <alignment horizontal="right" wrapText="1"/>
    </xf>
    <xf numFmtId="0" fontId="7" fillId="10" borderId="0" xfId="0" applyFont="1" applyFill="1" applyBorder="1" applyAlignment="1">
      <alignment horizontal="right" wrapText="1"/>
    </xf>
    <xf numFmtId="0" fontId="6" fillId="10" borderId="0" xfId="0" applyFont="1" applyFill="1" applyBorder="1" applyAlignment="1">
      <alignment horizontal="right" wrapText="1"/>
    </xf>
    <xf numFmtId="0" fontId="0" fillId="10" borderId="0" xfId="0" applyFill="1" applyBorder="1" applyAlignment="1">
      <alignment horizontal="right" wrapText="1"/>
    </xf>
    <xf numFmtId="0" fontId="0" fillId="0" borderId="98" xfId="0" applyBorder="1" applyAlignment="1">
      <alignment horizontal="center" vertical="center"/>
    </xf>
    <xf numFmtId="0" fontId="0" fillId="0" borderId="85" xfId="0" applyBorder="1" applyAlignment="1">
      <alignment horizontal="center" vertical="center"/>
    </xf>
    <xf numFmtId="0" fontId="0" fillId="0" borderId="62" xfId="0" applyBorder="1" applyAlignment="1">
      <alignment horizontal="center" vertical="center"/>
    </xf>
    <xf numFmtId="1" fontId="16" fillId="10" borderId="30" xfId="0" applyNumberFormat="1" applyFont="1" applyFill="1" applyBorder="1" applyAlignment="1" applyProtection="1">
      <alignment horizontal="center" wrapText="1"/>
      <protection locked="0"/>
    </xf>
    <xf numFmtId="1" fontId="16" fillId="10" borderId="30" xfId="0" applyNumberFormat="1" applyFont="1" applyFill="1" applyBorder="1" applyAlignment="1" applyProtection="1">
      <alignment horizontal="center"/>
      <protection locked="0"/>
    </xf>
    <xf numFmtId="0" fontId="0" fillId="10" borderId="30" xfId="0" applyFill="1" applyBorder="1" applyProtection="1">
      <protection locked="0"/>
    </xf>
    <xf numFmtId="0" fontId="34" fillId="10" borderId="0" xfId="0" applyFont="1" applyFill="1" applyBorder="1" applyAlignment="1" applyProtection="1">
      <alignment horizontal="right"/>
      <protection locked="0"/>
    </xf>
    <xf numFmtId="0" fontId="21" fillId="0" borderId="1" xfId="0" applyFont="1" applyBorder="1"/>
    <xf numFmtId="0" fontId="7" fillId="0" borderId="0" xfId="0" applyFont="1" applyBorder="1" applyAlignment="1">
      <alignment horizontal="center" vertical="center"/>
    </xf>
    <xf numFmtId="0" fontId="0" fillId="0" borderId="29" xfId="0" applyBorder="1"/>
    <xf numFmtId="0" fontId="22" fillId="0" borderId="0" xfId="0" applyFont="1" applyBorder="1"/>
    <xf numFmtId="1" fontId="7" fillId="0" borderId="0" xfId="0" applyNumberFormat="1" applyFont="1" applyBorder="1" applyAlignment="1">
      <alignment horizontal="center" vertical="center"/>
    </xf>
    <xf numFmtId="1" fontId="0" fillId="0" borderId="0" xfId="0" applyNumberFormat="1" applyBorder="1" applyAlignment="1">
      <alignment horizontal="center" vertical="center"/>
    </xf>
    <xf numFmtId="165" fontId="21" fillId="0" borderId="1" xfId="0" applyNumberFormat="1" applyFont="1" applyBorder="1"/>
    <xf numFmtId="164" fontId="0" fillId="0" borderId="0" xfId="0" applyNumberFormat="1" applyBorder="1" applyAlignment="1">
      <alignment horizontal="center" vertical="center"/>
    </xf>
    <xf numFmtId="0" fontId="22" fillId="0" borderId="0" xfId="0" applyFont="1" applyBorder="1" applyAlignment="1">
      <alignment horizontal="right"/>
    </xf>
    <xf numFmtId="0" fontId="0" fillId="0" borderId="0" xfId="0" applyBorder="1" applyAlignment="1">
      <alignment horizontal="left"/>
    </xf>
    <xf numFmtId="0" fontId="0" fillId="0" borderId="1" xfId="0" applyBorder="1"/>
    <xf numFmtId="0" fontId="7" fillId="0" borderId="0" xfId="0" applyFont="1" applyBorder="1" applyAlignment="1">
      <alignment horizontal="center"/>
    </xf>
    <xf numFmtId="0" fontId="23" fillId="0" borderId="0" xfId="0" applyFont="1" applyBorder="1" applyAlignment="1">
      <alignment horizontal="center"/>
    </xf>
    <xf numFmtId="0" fontId="23" fillId="0" borderId="0" xfId="0" applyFont="1" applyBorder="1"/>
    <xf numFmtId="0" fontId="0" fillId="0" borderId="1" xfId="0" applyBorder="1" applyAlignment="1">
      <alignment horizontal="center" vertical="center"/>
    </xf>
    <xf numFmtId="0" fontId="7" fillId="6" borderId="121" xfId="0" applyFont="1" applyFill="1" applyBorder="1" applyAlignment="1">
      <alignment horizontal="center"/>
    </xf>
    <xf numFmtId="0" fontId="7" fillId="6" borderId="122" xfId="0" applyFont="1" applyFill="1" applyBorder="1" applyAlignment="1">
      <alignment horizontal="center"/>
    </xf>
    <xf numFmtId="0" fontId="7" fillId="6" borderId="126" xfId="0" applyFont="1" applyFill="1" applyBorder="1" applyAlignment="1">
      <alignment horizontal="center"/>
    </xf>
    <xf numFmtId="0" fontId="7" fillId="6" borderId="129" xfId="0" applyFont="1" applyFill="1" applyBorder="1" applyAlignment="1">
      <alignment horizontal="center"/>
    </xf>
    <xf numFmtId="0" fontId="7" fillId="6" borderId="132" xfId="0" applyFont="1" applyFill="1" applyBorder="1" applyAlignment="1">
      <alignment horizontal="center"/>
    </xf>
    <xf numFmtId="0" fontId="6" fillId="0" borderId="29" xfId="0" applyFont="1" applyBorder="1" applyAlignment="1" applyProtection="1">
      <alignment vertical="top" wrapText="1"/>
      <protection locked="0"/>
    </xf>
    <xf numFmtId="0" fontId="16" fillId="0" borderId="0" xfId="0" applyFont="1" applyBorder="1"/>
    <xf numFmtId="0" fontId="16" fillId="0" borderId="0" xfId="0" applyFont="1" applyBorder="1" applyAlignment="1">
      <alignment horizontal="left"/>
    </xf>
    <xf numFmtId="0" fontId="0" fillId="0" borderId="111" xfId="0" applyBorder="1"/>
    <xf numFmtId="0" fontId="16" fillId="0" borderId="54" xfId="0" applyFont="1" applyBorder="1" applyProtection="1">
      <protection locked="0"/>
    </xf>
    <xf numFmtId="0" fontId="0" fillId="0" borderId="54" xfId="0" applyBorder="1"/>
    <xf numFmtId="0" fontId="0" fillId="0" borderId="55" xfId="0" applyBorder="1"/>
    <xf numFmtId="0" fontId="54" fillId="0" borderId="0" xfId="0" applyFont="1" applyBorder="1"/>
    <xf numFmtId="0" fontId="0" fillId="0" borderId="14" xfId="0" applyBorder="1"/>
    <xf numFmtId="0" fontId="0" fillId="0" borderId="15" xfId="0" applyBorder="1"/>
    <xf numFmtId="0" fontId="44" fillId="0" borderId="1" xfId="0" applyFont="1" applyBorder="1"/>
    <xf numFmtId="0" fontId="45" fillId="0" borderId="0" xfId="0" applyFont="1" applyBorder="1"/>
    <xf numFmtId="165" fontId="44" fillId="0" borderId="1" xfId="0" applyNumberFormat="1" applyFont="1" applyBorder="1"/>
    <xf numFmtId="0" fontId="7" fillId="6" borderId="132" xfId="0" applyFont="1" applyFill="1" applyBorder="1" applyAlignment="1">
      <alignment horizontal="left"/>
    </xf>
    <xf numFmtId="0" fontId="7" fillId="6" borderId="122" xfId="0" applyFont="1" applyFill="1" applyBorder="1" applyAlignment="1">
      <alignment horizontal="left"/>
    </xf>
    <xf numFmtId="0" fontId="7" fillId="6" borderId="126" xfId="0" applyFont="1" applyFill="1" applyBorder="1" applyAlignment="1">
      <alignment horizontal="left"/>
    </xf>
    <xf numFmtId="0" fontId="16" fillId="0" borderId="5" xfId="0" applyFont="1" applyBorder="1" applyAlignment="1" applyProtection="1">
      <alignment horizontal="center"/>
      <protection locked="0"/>
    </xf>
    <xf numFmtId="0" fontId="25" fillId="0" borderId="0" xfId="0" applyFont="1" applyBorder="1"/>
    <xf numFmtId="0" fontId="25" fillId="0" borderId="54" xfId="0" applyFont="1" applyBorder="1"/>
    <xf numFmtId="0" fontId="0" fillId="0" borderId="0" xfId="0" applyFill="1" applyBorder="1"/>
    <xf numFmtId="0" fontId="0" fillId="12" borderId="0" xfId="0" applyFill="1" applyBorder="1"/>
    <xf numFmtId="0" fontId="16" fillId="12" borderId="0" xfId="0" applyFont="1" applyFill="1" applyBorder="1" applyProtection="1">
      <protection locked="0"/>
    </xf>
    <xf numFmtId="0" fontId="16" fillId="12" borderId="112" xfId="0" applyFont="1" applyFill="1" applyBorder="1"/>
    <xf numFmtId="0" fontId="0" fillId="12" borderId="29" xfId="0" applyFill="1" applyBorder="1"/>
    <xf numFmtId="0" fontId="16" fillId="12" borderId="29" xfId="0" applyFont="1" applyFill="1" applyBorder="1"/>
    <xf numFmtId="0" fontId="16" fillId="12" borderId="49" xfId="0" applyFont="1" applyFill="1" applyBorder="1" applyProtection="1">
      <protection locked="0"/>
    </xf>
    <xf numFmtId="164" fontId="16" fillId="12" borderId="0" xfId="0" applyNumberFormat="1" applyFont="1" applyFill="1" applyBorder="1" applyProtection="1">
      <protection locked="0"/>
    </xf>
    <xf numFmtId="164" fontId="16" fillId="12" borderId="29" xfId="0" applyNumberFormat="1" applyFont="1" applyFill="1" applyBorder="1" applyProtection="1">
      <protection locked="0"/>
    </xf>
    <xf numFmtId="0" fontId="7" fillId="0" borderId="0" xfId="0" applyFont="1" applyBorder="1"/>
    <xf numFmtId="164" fontId="16" fillId="0" borderId="0" xfId="0" applyNumberFormat="1" applyFont="1" applyBorder="1" applyProtection="1">
      <protection locked="0"/>
    </xf>
    <xf numFmtId="0" fontId="7" fillId="0" borderId="0" xfId="0" applyFont="1" applyBorder="1" applyAlignment="1">
      <alignment horizontal="right" vertical="center"/>
    </xf>
    <xf numFmtId="0" fontId="7" fillId="0" borderId="0" xfId="0" applyFont="1" applyBorder="1" applyAlignment="1">
      <alignment horizontal="right"/>
    </xf>
    <xf numFmtId="0" fontId="16" fillId="11" borderId="0" xfId="0" applyFont="1" applyFill="1" applyBorder="1"/>
    <xf numFmtId="164" fontId="16" fillId="11" borderId="0" xfId="0" applyNumberFormat="1" applyFont="1" applyFill="1" applyBorder="1" applyProtection="1">
      <protection locked="0"/>
    </xf>
    <xf numFmtId="0" fontId="34" fillId="13" borderId="0" xfId="0" applyFont="1" applyFill="1" applyBorder="1" applyAlignment="1">
      <alignment horizontal="center"/>
    </xf>
    <xf numFmtId="0" fontId="0" fillId="13" borderId="0" xfId="0" applyFill="1" applyBorder="1" applyProtection="1">
      <protection locked="0"/>
    </xf>
    <xf numFmtId="0" fontId="7" fillId="13" borderId="0" xfId="0" applyFont="1" applyFill="1" applyBorder="1" applyProtection="1">
      <protection locked="0"/>
    </xf>
    <xf numFmtId="0" fontId="16" fillId="13" borderId="0" xfId="0" applyFont="1" applyFill="1" applyBorder="1" applyAlignment="1" applyProtection="1">
      <alignment horizontal="right" vertical="center"/>
      <protection locked="0"/>
    </xf>
    <xf numFmtId="0" fontId="0" fillId="13" borderId="0" xfId="0" applyFill="1" applyBorder="1"/>
    <xf numFmtId="0" fontId="16" fillId="12" borderId="137" xfId="0" applyFont="1" applyFill="1" applyBorder="1" applyProtection="1">
      <protection locked="0"/>
    </xf>
    <xf numFmtId="0" fontId="16" fillId="12" borderId="197" xfId="0" applyFont="1" applyFill="1" applyBorder="1" applyProtection="1">
      <protection locked="0"/>
    </xf>
    <xf numFmtId="164" fontId="16" fillId="0" borderId="29" xfId="0" applyNumberFormat="1" applyFont="1" applyBorder="1" applyProtection="1">
      <protection locked="0"/>
    </xf>
    <xf numFmtId="0" fontId="34" fillId="13" borderId="29" xfId="0" applyFont="1" applyFill="1" applyBorder="1" applyAlignment="1">
      <alignment horizontal="center"/>
    </xf>
    <xf numFmtId="0" fontId="34" fillId="11" borderId="1" xfId="0" applyFont="1" applyFill="1" applyBorder="1"/>
    <xf numFmtId="164" fontId="16" fillId="13" borderId="29" xfId="0" applyNumberFormat="1" applyFont="1" applyFill="1" applyBorder="1" applyProtection="1">
      <protection locked="0"/>
    </xf>
    <xf numFmtId="0" fontId="0" fillId="11" borderId="111" xfId="0" applyFill="1" applyBorder="1"/>
    <xf numFmtId="0" fontId="16" fillId="13" borderId="54" xfId="0" applyFont="1" applyFill="1" applyBorder="1" applyProtection="1">
      <protection locked="0"/>
    </xf>
    <xf numFmtId="0" fontId="0" fillId="13" borderId="54" xfId="0" applyFill="1" applyBorder="1"/>
    <xf numFmtId="0" fontId="0" fillId="13" borderId="55" xfId="0" applyFill="1" applyBorder="1" applyProtection="1">
      <protection locked="0"/>
    </xf>
    <xf numFmtId="0" fontId="0" fillId="13" borderId="197" xfId="0" applyFill="1" applyBorder="1" applyProtection="1">
      <protection locked="0"/>
    </xf>
    <xf numFmtId="0" fontId="16" fillId="13" borderId="197" xfId="0" applyFont="1" applyFill="1" applyBorder="1" applyProtection="1">
      <protection locked="0"/>
    </xf>
    <xf numFmtId="0" fontId="17" fillId="13" borderId="49" xfId="0" applyFont="1" applyFill="1" applyBorder="1" applyAlignment="1" applyProtection="1">
      <alignment vertical="top"/>
      <protection locked="0"/>
    </xf>
    <xf numFmtId="14" fontId="16" fillId="13" borderId="49" xfId="0" applyNumberFormat="1" applyFont="1" applyFill="1" applyBorder="1" applyProtection="1">
      <protection locked="0"/>
    </xf>
    <xf numFmtId="0" fontId="7" fillId="10" borderId="1" xfId="0" applyFont="1" applyFill="1" applyBorder="1" applyAlignment="1">
      <alignment horizontal="right" wrapText="1"/>
    </xf>
    <xf numFmtId="0" fontId="7" fillId="10" borderId="0" xfId="0" applyFont="1" applyFill="1" applyBorder="1" applyAlignment="1">
      <alignment horizontal="right" wrapText="1"/>
    </xf>
    <xf numFmtId="0" fontId="6" fillId="10" borderId="0" xfId="0" applyFont="1" applyFill="1" applyBorder="1" applyAlignment="1">
      <alignment horizontal="right" wrapText="1"/>
    </xf>
    <xf numFmtId="0" fontId="0" fillId="10" borderId="0" xfId="0" applyFill="1" applyBorder="1" applyAlignment="1">
      <alignment horizontal="right" wrapText="1"/>
    </xf>
    <xf numFmtId="0" fontId="12" fillId="0" borderId="0" xfId="0" applyFont="1" applyAlignment="1">
      <alignment horizontal="center" vertical="center" wrapText="1"/>
    </xf>
    <xf numFmtId="0" fontId="14" fillId="0" borderId="0" xfId="0" applyFont="1" applyAlignment="1">
      <alignment horizontal="left" vertical="top" wrapText="1"/>
    </xf>
    <xf numFmtId="0" fontId="14" fillId="0" borderId="0" xfId="0" applyFont="1" applyAlignment="1">
      <alignment horizontal="center" vertical="top" wrapText="1"/>
    </xf>
    <xf numFmtId="0" fontId="7" fillId="10" borderId="109" xfId="0" applyFont="1" applyFill="1" applyBorder="1" applyAlignment="1">
      <alignment horizontal="right" wrapText="1"/>
    </xf>
    <xf numFmtId="0" fontId="7" fillId="10" borderId="14" xfId="0" applyFont="1" applyFill="1" applyBorder="1" applyAlignment="1">
      <alignment horizontal="right" wrapText="1"/>
    </xf>
    <xf numFmtId="0" fontId="16" fillId="10" borderId="110" xfId="0" applyFont="1" applyFill="1" applyBorder="1" applyAlignment="1" applyProtection="1">
      <alignment horizontal="left" wrapText="1"/>
      <protection locked="0"/>
    </xf>
    <xf numFmtId="0" fontId="31" fillId="0" borderId="0" xfId="0" applyFont="1" applyAlignment="1">
      <alignment horizontal="left" vertical="center" wrapText="1"/>
    </xf>
    <xf numFmtId="0" fontId="34" fillId="0" borderId="0" xfId="0" applyFont="1" applyAlignment="1">
      <alignment horizontal="left" vertical="center" wrapText="1"/>
    </xf>
    <xf numFmtId="0" fontId="34" fillId="0" borderId="0" xfId="0" applyFont="1" applyAlignment="1">
      <alignment horizontal="left" vertical="top" wrapText="1"/>
    </xf>
    <xf numFmtId="0" fontId="31" fillId="0" borderId="0" xfId="0" applyFont="1" applyAlignment="1">
      <alignment horizontal="left" vertical="center" wrapText="1" indent="2"/>
    </xf>
    <xf numFmtId="0" fontId="5" fillId="2" borderId="72" xfId="0" applyFont="1" applyFill="1" applyBorder="1" applyAlignment="1">
      <alignment horizontal="left" vertical="top" wrapText="1"/>
    </xf>
    <xf numFmtId="0" fontId="5" fillId="2" borderId="77" xfId="0" applyFont="1" applyFill="1" applyBorder="1" applyAlignment="1">
      <alignment horizontal="left" vertical="top" wrapText="1"/>
    </xf>
    <xf numFmtId="0" fontId="3" fillId="2" borderId="1" xfId="0" applyFont="1" applyFill="1" applyBorder="1" applyAlignment="1">
      <alignment horizontal="center" vertical="top" wrapText="1"/>
    </xf>
    <xf numFmtId="0" fontId="3" fillId="2" borderId="0" xfId="0" applyFont="1" applyFill="1" applyAlignment="1">
      <alignment horizontal="center" vertical="top" wrapText="1"/>
    </xf>
    <xf numFmtId="0" fontId="4" fillId="2" borderId="0" xfId="0" applyFont="1" applyFill="1" applyAlignment="1">
      <alignment vertical="top" wrapText="1"/>
    </xf>
    <xf numFmtId="0" fontId="5" fillId="2" borderId="2" xfId="0" applyFont="1" applyFill="1" applyBorder="1" applyAlignment="1">
      <alignment horizontal="center" vertical="top" wrapText="1"/>
    </xf>
    <xf numFmtId="0" fontId="5" fillId="2" borderId="0" xfId="0" applyFont="1" applyFill="1" applyAlignment="1">
      <alignment horizontal="center" vertical="top" wrapText="1"/>
    </xf>
    <xf numFmtId="0" fontId="6" fillId="2" borderId="0" xfId="0" applyFont="1" applyFill="1" applyAlignment="1">
      <alignment vertical="top" wrapText="1"/>
    </xf>
    <xf numFmtId="0" fontId="5" fillId="2" borderId="73" xfId="0" applyFont="1" applyFill="1" applyBorder="1" applyAlignment="1">
      <alignment horizontal="left" vertical="top" wrapText="1"/>
    </xf>
    <xf numFmtId="0" fontId="0" fillId="0" borderId="100" xfId="0" applyBorder="1" applyAlignment="1">
      <alignment horizontal="center" vertical="center" wrapText="1"/>
    </xf>
    <xf numFmtId="0" fontId="0" fillId="0" borderId="101" xfId="0" applyBorder="1" applyAlignment="1">
      <alignment horizontal="center" vertical="center" wrapText="1"/>
    </xf>
    <xf numFmtId="0" fontId="0" fillId="0" borderId="102" xfId="0" applyBorder="1" applyAlignment="1">
      <alignment horizontal="center" vertical="center" wrapText="1"/>
    </xf>
    <xf numFmtId="0" fontId="0" fillId="0" borderId="103" xfId="0" applyBorder="1" applyAlignment="1">
      <alignment horizontal="center" vertical="center" wrapText="1"/>
    </xf>
    <xf numFmtId="0" fontId="0" fillId="0" borderId="104" xfId="0" applyBorder="1" applyAlignment="1">
      <alignment horizontal="center" vertical="center" wrapText="1"/>
    </xf>
    <xf numFmtId="0" fontId="0" fillId="0" borderId="105" xfId="0" applyBorder="1" applyAlignment="1">
      <alignment horizontal="center" vertical="center" wrapText="1"/>
    </xf>
    <xf numFmtId="0" fontId="5" fillId="0" borderId="103" xfId="0" applyFont="1" applyBorder="1" applyAlignment="1">
      <alignment horizontal="center" vertical="top" wrapText="1"/>
    </xf>
    <xf numFmtId="0" fontId="5" fillId="0" borderId="104" xfId="0" applyFont="1" applyBorder="1" applyAlignment="1">
      <alignment horizontal="center" vertical="top" wrapText="1"/>
    </xf>
    <xf numFmtId="0" fontId="5" fillId="0" borderId="4" xfId="0" applyFont="1" applyBorder="1" applyAlignment="1">
      <alignment horizontal="center" vertical="top" wrapText="1"/>
    </xf>
    <xf numFmtId="0" fontId="5" fillId="0" borderId="5" xfId="0" applyFont="1" applyBorder="1" applyAlignment="1">
      <alignment horizontal="center" vertical="top" wrapText="1"/>
    </xf>
    <xf numFmtId="0" fontId="5" fillId="0" borderId="30" xfId="0" applyFont="1" applyBorder="1" applyAlignment="1">
      <alignment horizontal="center" vertical="top" wrapText="1"/>
    </xf>
    <xf numFmtId="0" fontId="3" fillId="2" borderId="2" xfId="0" applyFont="1" applyFill="1" applyBorder="1" applyAlignment="1">
      <alignment horizontal="center" vertical="top" wrapText="1"/>
    </xf>
    <xf numFmtId="0" fontId="5" fillId="2" borderId="92" xfId="0" applyFont="1" applyFill="1" applyBorder="1" applyAlignment="1">
      <alignment horizontal="left" vertical="top" wrapText="1"/>
    </xf>
    <xf numFmtId="0" fontId="0" fillId="0" borderId="106" xfId="0" applyBorder="1" applyAlignment="1">
      <alignment horizontal="center" vertical="center" wrapText="1"/>
    </xf>
    <xf numFmtId="0" fontId="0" fillId="0" borderId="5" xfId="0" applyBorder="1" applyAlignment="1">
      <alignment horizontal="center" vertical="center" wrapText="1"/>
    </xf>
    <xf numFmtId="0" fontId="5" fillId="2" borderId="92" xfId="0" applyFont="1" applyFill="1" applyBorder="1" applyAlignment="1">
      <alignment horizontal="left" vertical="center" wrapText="1"/>
    </xf>
    <xf numFmtId="0" fontId="2" fillId="0" borderId="76" xfId="0" applyFont="1" applyBorder="1" applyAlignment="1">
      <alignment horizontal="center" vertical="center" wrapText="1"/>
    </xf>
    <xf numFmtId="0" fontId="2" fillId="0" borderId="10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2" borderId="72" xfId="0" applyFont="1" applyFill="1" applyBorder="1" applyAlignment="1">
      <alignment horizontal="left" vertical="top"/>
    </xf>
    <xf numFmtId="0" fontId="5" fillId="2" borderId="71" xfId="0" applyFont="1" applyFill="1" applyBorder="1" applyAlignment="1">
      <alignment horizontal="left" vertical="top"/>
    </xf>
    <xf numFmtId="0" fontId="2" fillId="0" borderId="76" xfId="0" applyFont="1" applyBorder="1" applyAlignment="1">
      <alignment horizontal="center" vertical="top" wrapText="1"/>
    </xf>
    <xf numFmtId="0" fontId="2" fillId="0" borderId="106" xfId="0" applyFont="1" applyBorder="1" applyAlignment="1">
      <alignment horizontal="center"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0" borderId="98" xfId="0" applyFont="1" applyBorder="1" applyAlignment="1">
      <alignment horizontal="center" vertical="top" wrapText="1"/>
    </xf>
    <xf numFmtId="0" fontId="2" fillId="2" borderId="0" xfId="0" applyFont="1" applyFill="1" applyAlignment="1">
      <alignment horizontal="center" vertical="top" wrapText="1"/>
    </xf>
    <xf numFmtId="0" fontId="2" fillId="0" borderId="98" xfId="0" applyFont="1" applyBorder="1" applyAlignment="1">
      <alignment horizontal="center" vertical="center" wrapText="1"/>
    </xf>
    <xf numFmtId="0" fontId="5" fillId="5" borderId="72" xfId="0" applyFont="1" applyFill="1" applyBorder="1" applyAlignment="1">
      <alignment horizontal="left" vertical="top" wrapText="1"/>
    </xf>
    <xf numFmtId="0" fontId="5" fillId="5" borderId="77" xfId="0" applyFont="1" applyFill="1" applyBorder="1" applyAlignment="1">
      <alignment horizontal="left" vertical="top" wrapText="1"/>
    </xf>
    <xf numFmtId="0" fontId="3" fillId="5" borderId="0" xfId="0" applyFont="1" applyFill="1" applyAlignment="1">
      <alignment horizontal="center" vertical="top" wrapText="1"/>
    </xf>
    <xf numFmtId="0" fontId="5" fillId="5" borderId="0" xfId="0" applyFont="1" applyFill="1" applyAlignment="1">
      <alignment horizontal="center" vertical="top" wrapText="1"/>
    </xf>
    <xf numFmtId="0" fontId="5" fillId="5" borderId="92" xfId="0" applyFont="1" applyFill="1" applyBorder="1" applyAlignment="1">
      <alignment horizontal="left" vertical="top" wrapText="1"/>
    </xf>
    <xf numFmtId="0" fontId="5" fillId="5" borderId="72" xfId="0" applyFont="1" applyFill="1" applyBorder="1" applyAlignment="1">
      <alignment horizontal="left" vertical="top"/>
    </xf>
    <xf numFmtId="0" fontId="5" fillId="5" borderId="77" xfId="0" applyFont="1" applyFill="1" applyBorder="1" applyAlignment="1">
      <alignment horizontal="left" vertical="top"/>
    </xf>
    <xf numFmtId="0" fontId="42" fillId="9" borderId="0" xfId="0" applyFont="1" applyFill="1" applyAlignment="1">
      <alignment horizontal="center" vertical="center" wrapText="1"/>
    </xf>
    <xf numFmtId="0" fontId="39" fillId="0" borderId="0" xfId="0" applyFont="1" applyAlignment="1">
      <alignment horizontal="left" vertical="center" wrapText="1"/>
    </xf>
    <xf numFmtId="0" fontId="33" fillId="0" borderId="0" xfId="0" applyFont="1" applyAlignment="1">
      <alignment horizontal="left" vertical="center" wrapText="1"/>
    </xf>
    <xf numFmtId="0" fontId="24" fillId="0" borderId="1" xfId="0" applyFont="1" applyBorder="1" applyAlignment="1">
      <alignment horizontal="center"/>
    </xf>
    <xf numFmtId="0" fontId="24" fillId="0" borderId="0" xfId="0" applyFont="1" applyBorder="1" applyAlignment="1">
      <alignment horizontal="center"/>
    </xf>
    <xf numFmtId="0" fontId="24" fillId="0" borderId="29" xfId="0" applyFont="1" applyBorder="1" applyAlignment="1">
      <alignment horizontal="center"/>
    </xf>
    <xf numFmtId="0" fontId="16" fillId="0" borderId="113" xfId="0" applyFont="1" applyBorder="1" applyAlignment="1" applyProtection="1">
      <alignment horizontal="left" vertical="top" wrapText="1"/>
      <protection locked="0"/>
    </xf>
    <xf numFmtId="0" fontId="16" fillId="0" borderId="75" xfId="0" applyFont="1" applyBorder="1" applyAlignment="1" applyProtection="1">
      <alignment horizontal="left" vertical="top" wrapText="1"/>
      <protection locked="0"/>
    </xf>
    <xf numFmtId="0" fontId="16" fillId="0" borderId="114" xfId="0" applyFont="1" applyBorder="1" applyAlignment="1" applyProtection="1">
      <alignment horizontal="left" vertical="top" wrapText="1"/>
      <protection locked="0"/>
    </xf>
    <xf numFmtId="0" fontId="16" fillId="0" borderId="115"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116" xfId="0" applyFont="1" applyBorder="1" applyAlignment="1" applyProtection="1">
      <alignment horizontal="left" vertical="top" wrapText="1"/>
      <protection locked="0"/>
    </xf>
    <xf numFmtId="0" fontId="20" fillId="0" borderId="109"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29" xfId="0" applyFont="1" applyBorder="1" applyAlignment="1">
      <alignment horizontal="center" vertical="center" wrapText="1"/>
    </xf>
    <xf numFmtId="0" fontId="0" fillId="0" borderId="0" xfId="0" applyBorder="1" applyAlignment="1">
      <alignment horizontal="left"/>
    </xf>
    <xf numFmtId="0" fontId="7" fillId="6" borderId="123" xfId="0" applyFont="1" applyFill="1" applyBorder="1" applyAlignment="1">
      <alignment horizontal="center"/>
    </xf>
    <xf numFmtId="0" fontId="7" fillId="6" borderId="124" xfId="0" applyFont="1" applyFill="1" applyBorder="1" applyAlignment="1">
      <alignment horizontal="center"/>
    </xf>
    <xf numFmtId="0" fontId="7" fillId="6" borderId="125" xfId="0" applyFont="1" applyFill="1" applyBorder="1" applyAlignment="1">
      <alignment horizontal="center"/>
    </xf>
    <xf numFmtId="0" fontId="7" fillId="0" borderId="82"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6" fillId="0" borderId="79" xfId="0" applyFont="1" applyBorder="1" applyAlignment="1">
      <alignment horizontal="left" vertical="center" wrapText="1"/>
    </xf>
    <xf numFmtId="0" fontId="6" fillId="0" borderId="80" xfId="0" applyFont="1" applyBorder="1" applyAlignment="1">
      <alignment horizontal="left" vertical="center" wrapText="1"/>
    </xf>
    <xf numFmtId="0" fontId="6" fillId="0" borderId="81" xfId="0" applyFont="1" applyBorder="1" applyAlignment="1">
      <alignment horizontal="left" vertical="center" wrapText="1"/>
    </xf>
    <xf numFmtId="0" fontId="0" fillId="0" borderId="79" xfId="0" applyBorder="1" applyAlignment="1">
      <alignment horizontal="left" vertical="center" wrapText="1"/>
    </xf>
    <xf numFmtId="0" fontId="0" fillId="0" borderId="80" xfId="0" applyBorder="1" applyAlignment="1">
      <alignment horizontal="left" vertical="center" wrapText="1"/>
    </xf>
    <xf numFmtId="0" fontId="0" fillId="0" borderId="81" xfId="0" applyBorder="1" applyAlignment="1">
      <alignment horizontal="left" vertical="center" wrapText="1"/>
    </xf>
    <xf numFmtId="0" fontId="0" fillId="0" borderId="117" xfId="0" applyBorder="1" applyAlignment="1">
      <alignment horizontal="left" vertical="center" wrapText="1"/>
    </xf>
    <xf numFmtId="0" fontId="0" fillId="0" borderId="10" xfId="0" applyBorder="1" applyAlignment="1">
      <alignment horizontal="left" vertical="center" wrapText="1"/>
    </xf>
    <xf numFmtId="0" fontId="0" fillId="0" borderId="118" xfId="0" applyBorder="1" applyAlignment="1">
      <alignment horizontal="left" vertical="center" wrapText="1"/>
    </xf>
    <xf numFmtId="0" fontId="0" fillId="0" borderId="119" xfId="0" applyBorder="1" applyAlignment="1">
      <alignment horizontal="left" vertical="center" wrapText="1"/>
    </xf>
    <xf numFmtId="0" fontId="0" fillId="0" borderId="11" xfId="0" applyBorder="1" applyAlignment="1">
      <alignment horizontal="left" vertical="center" wrapText="1"/>
    </xf>
    <xf numFmtId="0" fontId="0" fillId="0" borderId="120" xfId="0" applyBorder="1" applyAlignment="1">
      <alignment horizontal="left" vertical="center" wrapText="1"/>
    </xf>
    <xf numFmtId="0" fontId="7" fillId="6" borderId="13" xfId="0" applyFont="1" applyFill="1" applyBorder="1" applyAlignment="1">
      <alignment horizontal="center"/>
    </xf>
    <xf numFmtId="0" fontId="7" fillId="6" borderId="14" xfId="0" applyFont="1" applyFill="1" applyBorder="1" applyAlignment="1">
      <alignment horizontal="center"/>
    </xf>
    <xf numFmtId="0" fontId="7" fillId="6" borderId="15" xfId="0" applyFont="1" applyFill="1" applyBorder="1" applyAlignment="1">
      <alignment horizontal="center"/>
    </xf>
    <xf numFmtId="0" fontId="7" fillId="0" borderId="7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7" fillId="0" borderId="127" xfId="0" applyFont="1" applyBorder="1" applyAlignment="1">
      <alignment horizontal="center" vertical="center" wrapText="1"/>
    </xf>
    <xf numFmtId="0" fontId="6" fillId="0" borderId="98" xfId="0" applyFont="1" applyBorder="1" applyAlignment="1">
      <alignment horizontal="left" vertical="center"/>
    </xf>
    <xf numFmtId="0" fontId="6" fillId="0" borderId="128" xfId="0" applyFont="1" applyBorder="1" applyAlignment="1">
      <alignment horizontal="left" vertical="center"/>
    </xf>
    <xf numFmtId="0" fontId="6" fillId="0" borderId="86" xfId="0" applyFont="1" applyBorder="1" applyAlignment="1">
      <alignment horizontal="left" vertical="center"/>
    </xf>
    <xf numFmtId="0" fontId="6" fillId="0" borderId="61" xfId="0" applyFont="1" applyBorder="1" applyAlignment="1">
      <alignment horizontal="left" vertical="center"/>
    </xf>
    <xf numFmtId="0" fontId="6" fillId="0" borderId="83" xfId="0" applyFont="1" applyBorder="1" applyAlignment="1">
      <alignment horizontal="left" vertical="center"/>
    </xf>
    <xf numFmtId="0" fontId="6" fillId="0" borderId="84" xfId="0" applyFont="1" applyBorder="1" applyAlignment="1">
      <alignment horizontal="left" vertical="center"/>
    </xf>
    <xf numFmtId="0" fontId="0" fillId="0" borderId="83" xfId="0" applyBorder="1" applyAlignment="1">
      <alignment horizontal="left" vertical="center" wrapText="1"/>
    </xf>
    <xf numFmtId="0" fontId="0" fillId="0" borderId="84" xfId="0" applyBorder="1" applyAlignment="1">
      <alignment horizontal="left" vertical="center" wrapText="1"/>
    </xf>
    <xf numFmtId="0" fontId="7" fillId="6" borderId="87" xfId="0" applyFont="1" applyFill="1" applyBorder="1" applyAlignment="1">
      <alignment horizontal="center"/>
    </xf>
    <xf numFmtId="0" fontId="7" fillId="6" borderId="130" xfId="0" applyFont="1" applyFill="1" applyBorder="1" applyAlignment="1">
      <alignment horizontal="center"/>
    </xf>
    <xf numFmtId="0" fontId="7" fillId="0" borderId="131" xfId="0" applyFont="1" applyBorder="1" applyAlignment="1">
      <alignment horizontal="center" vertical="center" wrapText="1"/>
    </xf>
    <xf numFmtId="0" fontId="25" fillId="0" borderId="0" xfId="0" applyFont="1" applyAlignment="1" applyProtection="1">
      <alignment horizontal="left"/>
      <protection locked="0"/>
    </xf>
    <xf numFmtId="0" fontId="7" fillId="0" borderId="0" xfId="0" applyFont="1" applyBorder="1" applyAlignment="1">
      <alignment horizontal="center"/>
    </xf>
    <xf numFmtId="0" fontId="16" fillId="0" borderId="0" xfId="0" applyFont="1" applyBorder="1" applyAlignment="1" applyProtection="1">
      <alignment horizontal="left"/>
      <protection locked="0"/>
    </xf>
    <xf numFmtId="0" fontId="25" fillId="0" borderId="0" xfId="0" applyFont="1" applyBorder="1" applyAlignment="1" applyProtection="1">
      <alignment horizontal="left"/>
      <protection locked="0"/>
    </xf>
    <xf numFmtId="0" fontId="16" fillId="0" borderId="54" xfId="0" applyFont="1" applyBorder="1" applyAlignment="1" applyProtection="1">
      <alignment horizontal="left"/>
      <protection locked="0"/>
    </xf>
    <xf numFmtId="0" fontId="24" fillId="0" borderId="1" xfId="0" applyFont="1" applyBorder="1" applyAlignment="1">
      <alignment horizontal="center" vertical="top"/>
    </xf>
    <xf numFmtId="0" fontId="24" fillId="0" borderId="0" xfId="0" applyFont="1" applyBorder="1" applyAlignment="1">
      <alignment horizontal="center" vertical="top"/>
    </xf>
    <xf numFmtId="0" fontId="24" fillId="0" borderId="29" xfId="0" applyFont="1" applyBorder="1" applyAlignment="1">
      <alignment horizontal="center" vertical="top"/>
    </xf>
    <xf numFmtId="0" fontId="16" fillId="0" borderId="26" xfId="0" applyFont="1" applyBorder="1" applyAlignment="1" applyProtection="1">
      <alignment horizontal="left" vertical="top" wrapText="1"/>
      <protection locked="0"/>
    </xf>
    <xf numFmtId="0" fontId="16" fillId="0" borderId="27" xfId="0" applyFont="1" applyBorder="1" applyAlignment="1" applyProtection="1">
      <alignment horizontal="left" vertical="top" wrapText="1"/>
      <protection locked="0"/>
    </xf>
    <xf numFmtId="0" fontId="16" fillId="0" borderId="28" xfId="0" applyFont="1" applyBorder="1" applyAlignment="1" applyProtection="1">
      <alignment horizontal="left" vertical="top" wrapText="1"/>
      <protection locked="0"/>
    </xf>
    <xf numFmtId="0" fontId="6" fillId="0" borderId="30" xfId="0" applyFont="1" applyBorder="1" applyAlignment="1">
      <alignment horizontal="center"/>
    </xf>
    <xf numFmtId="0" fontId="0" fillId="0" borderId="30" xfId="0" applyBorder="1" applyAlignment="1">
      <alignment horizontal="center"/>
    </xf>
    <xf numFmtId="0" fontId="16" fillId="0" borderId="7" xfId="0" applyFont="1" applyBorder="1" applyAlignment="1">
      <alignment horizontal="left"/>
    </xf>
    <xf numFmtId="0" fontId="0" fillId="0" borderId="109" xfId="0" applyBorder="1" applyAlignment="1">
      <alignment horizontal="center"/>
    </xf>
    <xf numFmtId="0" fontId="0" fillId="0" borderId="14" xfId="0" applyBorder="1" applyAlignment="1">
      <alignment horizontal="center"/>
    </xf>
    <xf numFmtId="0" fontId="0" fillId="0" borderId="115" xfId="0" applyBorder="1" applyAlignment="1">
      <alignment horizontal="left" vertical="top" wrapText="1"/>
    </xf>
    <xf numFmtId="0" fontId="0" fillId="0" borderId="9" xfId="0" applyBorder="1" applyAlignment="1">
      <alignment horizontal="left" vertical="top" wrapText="1"/>
    </xf>
    <xf numFmtId="0" fontId="0" fillId="0" borderId="116" xfId="0" applyBorder="1" applyAlignment="1">
      <alignment horizontal="left" vertical="top" wrapText="1"/>
    </xf>
    <xf numFmtId="0" fontId="6" fillId="0" borderId="133" xfId="0" applyFont="1" applyBorder="1" applyAlignment="1">
      <alignment horizontal="left" vertical="top" wrapText="1"/>
    </xf>
    <xf numFmtId="0" fontId="6" fillId="0" borderId="8" xfId="0" applyFont="1" applyBorder="1" applyAlignment="1">
      <alignment horizontal="left" vertical="top" wrapText="1"/>
    </xf>
    <xf numFmtId="0" fontId="6" fillId="0" borderId="134" xfId="0" applyFont="1" applyBorder="1" applyAlignment="1">
      <alignment horizontal="left" vertical="top" wrapText="1"/>
    </xf>
    <xf numFmtId="0" fontId="6" fillId="0" borderId="1" xfId="0" applyFont="1" applyBorder="1" applyAlignment="1">
      <alignment horizontal="left" vertical="top" wrapText="1"/>
    </xf>
    <xf numFmtId="0" fontId="6" fillId="0" borderId="0" xfId="0" applyFont="1" applyBorder="1" applyAlignment="1">
      <alignment horizontal="left" vertical="top" wrapText="1"/>
    </xf>
    <xf numFmtId="0" fontId="6" fillId="0" borderId="29" xfId="0" applyFont="1" applyBorder="1" applyAlignment="1">
      <alignment horizontal="left" vertical="top" wrapText="1"/>
    </xf>
    <xf numFmtId="0" fontId="6" fillId="0" borderId="135" xfId="0" applyFont="1" applyBorder="1" applyAlignment="1">
      <alignment horizontal="left" vertical="top" wrapText="1"/>
    </xf>
    <xf numFmtId="0" fontId="6" fillId="0" borderId="31" xfId="0" applyFont="1" applyBorder="1" applyAlignment="1">
      <alignment horizontal="left" vertical="top" wrapText="1"/>
    </xf>
    <xf numFmtId="0" fontId="6" fillId="0" borderId="136" xfId="0" applyFont="1" applyBorder="1" applyAlignment="1">
      <alignment horizontal="left" vertical="top" wrapText="1"/>
    </xf>
    <xf numFmtId="0" fontId="6" fillId="0" borderId="115" xfId="2" applyNumberFormat="1" applyFont="1" applyBorder="1" applyAlignment="1" applyProtection="1">
      <alignment horizontal="left" vertical="top" wrapText="1"/>
    </xf>
    <xf numFmtId="0" fontId="6" fillId="0" borderId="9" xfId="2" applyNumberFormat="1" applyFont="1" applyBorder="1" applyAlignment="1" applyProtection="1">
      <alignment horizontal="left" vertical="top" wrapText="1"/>
    </xf>
    <xf numFmtId="0" fontId="6" fillId="0" borderId="116" xfId="2" applyNumberFormat="1" applyFont="1" applyBorder="1" applyAlignment="1" applyProtection="1">
      <alignment horizontal="left" vertical="top" wrapText="1"/>
    </xf>
    <xf numFmtId="0" fontId="6" fillId="0" borderId="115" xfId="0" applyFont="1" applyBorder="1" applyAlignment="1">
      <alignment horizontal="left" vertical="top" wrapText="1"/>
    </xf>
    <xf numFmtId="0" fontId="6" fillId="0" borderId="9" xfId="0" applyFont="1" applyBorder="1" applyAlignment="1">
      <alignment horizontal="left" vertical="top" wrapText="1"/>
    </xf>
    <xf numFmtId="0" fontId="6" fillId="0" borderId="116" xfId="0" applyFont="1" applyBorder="1" applyAlignment="1">
      <alignment horizontal="left" vertical="top" wrapText="1"/>
    </xf>
    <xf numFmtId="0" fontId="7" fillId="6" borderId="122" xfId="0" applyFont="1" applyFill="1" applyBorder="1" applyAlignment="1">
      <alignment horizontal="center"/>
    </xf>
    <xf numFmtId="0" fontId="7" fillId="0" borderId="145" xfId="0" applyFont="1" applyBorder="1" applyAlignment="1">
      <alignment horizontal="center" vertical="center" wrapText="1"/>
    </xf>
    <xf numFmtId="0" fontId="7" fillId="0" borderId="35" xfId="0" applyFont="1" applyBorder="1" applyAlignment="1">
      <alignment horizontal="center" vertical="center" wrapText="1"/>
    </xf>
    <xf numFmtId="0" fontId="0" fillId="0" borderId="146" xfId="0" applyBorder="1" applyAlignment="1">
      <alignment horizontal="center" vertical="center"/>
    </xf>
    <xf numFmtId="0" fontId="6" fillId="0" borderId="147" xfId="0" applyFont="1" applyBorder="1" applyAlignment="1">
      <alignment horizontal="left" vertical="center" wrapText="1"/>
    </xf>
    <xf numFmtId="0" fontId="6" fillId="0" borderId="148" xfId="0" applyFont="1" applyBorder="1" applyAlignment="1">
      <alignment horizontal="left" vertical="center" wrapText="1"/>
    </xf>
    <xf numFmtId="0" fontId="6" fillId="0" borderId="149" xfId="0" applyFont="1" applyBorder="1" applyAlignment="1">
      <alignment horizontal="left" vertical="center" wrapText="1"/>
    </xf>
    <xf numFmtId="0" fontId="6" fillId="0" borderId="150" xfId="0" applyFont="1" applyBorder="1" applyAlignment="1">
      <alignment horizontal="left" vertical="center" wrapText="1"/>
    </xf>
    <xf numFmtId="0" fontId="6" fillId="0" borderId="88" xfId="0" applyFont="1" applyBorder="1" applyAlignment="1">
      <alignment horizontal="left" vertical="center" wrapText="1"/>
    </xf>
    <xf numFmtId="0" fontId="6" fillId="0" borderId="89" xfId="0" applyFont="1" applyBorder="1" applyAlignment="1">
      <alignment horizontal="left" vertical="center" wrapText="1"/>
    </xf>
    <xf numFmtId="0" fontId="6" fillId="0" borderId="32" xfId="0" applyFont="1" applyBorder="1" applyAlignment="1">
      <alignment horizontal="left" vertical="center" wrapText="1"/>
    </xf>
    <xf numFmtId="0" fontId="6" fillId="0" borderId="33" xfId="0" applyFont="1" applyBorder="1" applyAlignment="1">
      <alignment horizontal="left" vertical="center" wrapText="1"/>
    </xf>
    <xf numFmtId="0" fontId="0" fillId="0" borderId="155" xfId="0" applyBorder="1" applyAlignment="1">
      <alignment horizontal="left" vertical="center" wrapText="1"/>
    </xf>
    <xf numFmtId="0" fontId="0" fillId="0" borderId="156" xfId="0" applyBorder="1" applyAlignment="1">
      <alignment horizontal="left" vertical="center" wrapText="1"/>
    </xf>
    <xf numFmtId="0" fontId="0" fillId="0" borderId="157" xfId="0" applyBorder="1" applyAlignment="1">
      <alignment horizontal="left" vertical="center" wrapText="1"/>
    </xf>
    <xf numFmtId="0" fontId="0" fillId="0" borderId="147" xfId="0" applyBorder="1" applyAlignment="1">
      <alignment horizontal="left" vertical="center" wrapText="1"/>
    </xf>
    <xf numFmtId="0" fontId="0" fillId="0" borderId="148" xfId="0" applyBorder="1" applyAlignment="1">
      <alignment horizontal="left" vertical="center" wrapText="1"/>
    </xf>
    <xf numFmtId="0" fontId="0" fillId="0" borderId="161" xfId="0" applyBorder="1" applyAlignment="1">
      <alignment horizontal="center" vertical="center"/>
    </xf>
    <xf numFmtId="0" fontId="0" fillId="0" borderId="39" xfId="0" applyBorder="1" applyAlignment="1">
      <alignment horizontal="center" vertical="center"/>
    </xf>
    <xf numFmtId="0" fontId="0" fillId="0" borderId="32" xfId="0" applyBorder="1" applyAlignment="1">
      <alignment horizontal="center" vertical="center"/>
    </xf>
    <xf numFmtId="0" fontId="6" fillId="0" borderId="152" xfId="0" applyFont="1" applyBorder="1" applyAlignment="1">
      <alignment horizontal="left" vertical="center" wrapText="1"/>
    </xf>
    <xf numFmtId="0" fontId="6" fillId="0" borderId="153" xfId="0" applyFont="1" applyBorder="1" applyAlignment="1">
      <alignment horizontal="left" vertical="center" wrapText="1"/>
    </xf>
    <xf numFmtId="0" fontId="6" fillId="0" borderId="154" xfId="0" applyFont="1" applyBorder="1" applyAlignment="1">
      <alignment horizontal="left" vertical="center" wrapText="1"/>
    </xf>
    <xf numFmtId="0" fontId="0" fillId="0" borderId="152" xfId="0" applyBorder="1" applyAlignment="1">
      <alignment horizontal="left" vertical="center" wrapText="1"/>
    </xf>
    <xf numFmtId="0" fontId="0" fillId="0" borderId="153" xfId="0" applyBorder="1" applyAlignment="1">
      <alignment horizontal="left" vertical="center" wrapText="1"/>
    </xf>
    <xf numFmtId="0" fontId="0" fillId="0" borderId="154" xfId="0" applyBorder="1" applyAlignment="1">
      <alignment horizontal="left" vertical="center" wrapText="1"/>
    </xf>
    <xf numFmtId="0" fontId="0" fillId="0" borderId="151" xfId="0" applyBorder="1" applyAlignment="1">
      <alignment horizontal="center" vertical="center"/>
    </xf>
    <xf numFmtId="0" fontId="0" fillId="0" borderId="34" xfId="0" applyBorder="1" applyAlignment="1">
      <alignment horizontal="center" vertical="center"/>
    </xf>
    <xf numFmtId="0" fontId="0" fillId="0" borderId="36" xfId="0" applyBorder="1" applyAlignment="1">
      <alignment horizontal="center" vertical="center"/>
    </xf>
    <xf numFmtId="0" fontId="0" fillId="0" borderId="52" xfId="0" applyBorder="1" applyAlignment="1">
      <alignment horizontal="center" vertical="center"/>
    </xf>
    <xf numFmtId="0" fontId="0" fillId="0" borderId="97" xfId="0" applyBorder="1" applyAlignment="1">
      <alignment horizontal="left" vertical="center" wrapText="1"/>
    </xf>
    <xf numFmtId="0" fontId="0" fillId="0" borderId="95" xfId="0" applyBorder="1" applyAlignment="1">
      <alignment horizontal="left" vertical="center" wrapText="1"/>
    </xf>
    <xf numFmtId="0" fontId="0" fillId="0" borderId="96" xfId="0" applyBorder="1" applyAlignment="1">
      <alignment horizontal="left" vertical="center" wrapText="1"/>
    </xf>
    <xf numFmtId="0" fontId="0" fillId="0" borderId="91" xfId="0" applyBorder="1" applyAlignment="1">
      <alignment horizontal="left" vertical="center" wrapText="1"/>
    </xf>
    <xf numFmtId="0" fontId="0" fillId="0" borderId="164" xfId="0" applyBorder="1" applyAlignment="1">
      <alignment horizontal="left" vertical="center" wrapText="1"/>
    </xf>
    <xf numFmtId="0" fontId="0" fillId="0" borderId="50" xfId="0" applyBorder="1" applyAlignment="1">
      <alignment horizontal="left" vertical="center" wrapText="1"/>
    </xf>
    <xf numFmtId="0" fontId="0" fillId="0" borderId="37" xfId="0" applyBorder="1" applyAlignment="1">
      <alignment horizontal="left" vertical="center" wrapText="1"/>
    </xf>
    <xf numFmtId="0" fontId="0" fillId="0" borderId="0" xfId="0" applyBorder="1" applyAlignment="1">
      <alignment horizontal="left" vertical="center" wrapText="1"/>
    </xf>
    <xf numFmtId="0" fontId="0" fillId="0" borderId="29" xfId="0" applyBorder="1" applyAlignment="1">
      <alignment horizontal="left" vertical="center" wrapText="1"/>
    </xf>
    <xf numFmtId="0" fontId="0" fillId="0" borderId="44" xfId="0" applyBorder="1" applyAlignment="1">
      <alignment horizontal="left" vertical="center" wrapText="1"/>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47" xfId="0" applyBorder="1" applyAlignment="1">
      <alignment horizontal="center" vertical="center"/>
    </xf>
    <xf numFmtId="0" fontId="0" fillId="0" borderId="51" xfId="0" applyBorder="1" applyAlignment="1">
      <alignment horizontal="center" vertical="center"/>
    </xf>
    <xf numFmtId="0" fontId="0" fillId="0" borderId="90" xfId="0" applyBorder="1" applyAlignment="1">
      <alignment horizontal="left" vertical="center" wrapText="1"/>
    </xf>
    <xf numFmtId="0" fontId="0" fillId="0" borderId="41" xfId="0" applyBorder="1" applyAlignment="1">
      <alignment horizontal="center" vertical="center"/>
    </xf>
    <xf numFmtId="0" fontId="7" fillId="0" borderId="140" xfId="0" applyFont="1" applyBorder="1" applyAlignment="1">
      <alignment horizontal="center" vertical="center" wrapText="1"/>
    </xf>
    <xf numFmtId="0" fontId="7" fillId="0" borderId="40" xfId="0" applyFont="1" applyBorder="1" applyAlignment="1">
      <alignment horizontal="center" vertical="center" wrapText="1"/>
    </xf>
    <xf numFmtId="0" fontId="0" fillId="0" borderId="158"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6" fillId="0" borderId="159" xfId="0" applyFont="1" applyBorder="1" applyAlignment="1">
      <alignment horizontal="left" vertical="center" wrapText="1"/>
    </xf>
    <xf numFmtId="0" fontId="6" fillId="0" borderId="160" xfId="0" applyFont="1" applyBorder="1" applyAlignment="1">
      <alignment horizontal="left" vertical="center" wrapText="1"/>
    </xf>
    <xf numFmtId="0" fontId="0" fillId="0" borderId="43" xfId="0" applyBorder="1" applyAlignment="1">
      <alignment horizontal="center" vertical="center"/>
    </xf>
    <xf numFmtId="0" fontId="6" fillId="0" borderId="162" xfId="0" applyFont="1" applyBorder="1" applyAlignment="1">
      <alignment horizontal="left" vertical="center"/>
    </xf>
    <xf numFmtId="0" fontId="6" fillId="0" borderId="163" xfId="0" applyFont="1" applyBorder="1" applyAlignment="1">
      <alignment horizontal="left" vertical="center"/>
    </xf>
    <xf numFmtId="0" fontId="6" fillId="0" borderId="141" xfId="0" applyFont="1" applyBorder="1" applyAlignment="1">
      <alignment horizontal="left" vertical="center"/>
    </xf>
    <xf numFmtId="0" fontId="6" fillId="0" borderId="142" xfId="0" applyFont="1" applyBorder="1" applyAlignment="1">
      <alignment horizontal="left" vertical="center"/>
    </xf>
    <xf numFmtId="0" fontId="6" fillId="0" borderId="42" xfId="0" applyFont="1" applyBorder="1" applyAlignment="1">
      <alignment horizontal="left" vertical="center"/>
    </xf>
    <xf numFmtId="0" fontId="6" fillId="0" borderId="143" xfId="0" applyFont="1" applyBorder="1" applyAlignment="1">
      <alignment horizontal="left" vertical="center"/>
    </xf>
    <xf numFmtId="0" fontId="0" fillId="0" borderId="48" xfId="0" applyBorder="1" applyAlignment="1">
      <alignment horizontal="left" vertical="center" wrapText="1"/>
    </xf>
    <xf numFmtId="0" fontId="0" fillId="0" borderId="5" xfId="0" applyBorder="1" applyAlignment="1">
      <alignment horizontal="left" vertical="center" wrapText="1"/>
    </xf>
    <xf numFmtId="0" fontId="0" fillId="0" borderId="49" xfId="0" applyBorder="1" applyAlignment="1">
      <alignment horizontal="left" vertical="center" wrapText="1"/>
    </xf>
    <xf numFmtId="0" fontId="0" fillId="0" borderId="68" xfId="0" applyBorder="1" applyAlignment="1">
      <alignment horizontal="center" vertical="center"/>
    </xf>
    <xf numFmtId="0" fontId="0" fillId="0" borderId="98" xfId="0" applyBorder="1" applyAlignment="1">
      <alignment horizontal="center" vertical="center"/>
    </xf>
    <xf numFmtId="0" fontId="0" fillId="0" borderId="69" xfId="0" applyBorder="1" applyAlignment="1">
      <alignment horizontal="center" vertical="center"/>
    </xf>
    <xf numFmtId="0" fontId="0" fillId="0" borderId="68" xfId="0" applyBorder="1" applyAlignment="1">
      <alignment horizontal="left" vertical="center" wrapText="1"/>
    </xf>
    <xf numFmtId="0" fontId="0" fillId="0" borderId="138" xfId="0" applyBorder="1" applyAlignment="1">
      <alignment horizontal="left" vertical="center" wrapText="1"/>
    </xf>
    <xf numFmtId="0" fontId="0" fillId="0" borderId="70" xfId="0" applyBorder="1" applyAlignment="1">
      <alignment horizontal="left" vertical="center" wrapText="1"/>
    </xf>
    <xf numFmtId="0" fontId="0" fillId="0" borderId="137" xfId="0" applyBorder="1" applyAlignment="1">
      <alignment horizontal="left" vertical="center" wrapText="1"/>
    </xf>
    <xf numFmtId="0" fontId="0" fillId="0" borderId="112" xfId="0" applyBorder="1" applyAlignment="1">
      <alignment horizontal="left" vertical="center" wrapText="1"/>
    </xf>
    <xf numFmtId="0" fontId="0" fillId="0" borderId="53" xfId="0" applyBorder="1" applyAlignment="1">
      <alignment horizontal="left" vertical="center" wrapText="1"/>
    </xf>
    <xf numFmtId="0" fontId="0" fillId="0" borderId="54" xfId="0" applyBorder="1" applyAlignment="1">
      <alignment horizontal="left" vertical="center" wrapText="1"/>
    </xf>
    <xf numFmtId="0" fontId="0" fillId="0" borderId="55" xfId="0" applyBorder="1" applyAlignment="1">
      <alignment horizontal="left" vertical="center" wrapText="1"/>
    </xf>
    <xf numFmtId="0" fontId="0" fillId="0" borderId="64" xfId="0" applyBorder="1" applyAlignment="1">
      <alignment horizontal="center" vertical="center"/>
    </xf>
    <xf numFmtId="0" fontId="0" fillId="0" borderId="168" xfId="0" applyBorder="1" applyAlignment="1">
      <alignment horizontal="left" vertical="center" wrapText="1"/>
    </xf>
    <xf numFmtId="0" fontId="0" fillId="0" borderId="42" xfId="0" applyBorder="1" applyAlignment="1">
      <alignment horizontal="left" vertical="center" wrapText="1"/>
    </xf>
    <xf numFmtId="0" fontId="0" fillId="0" borderId="169" xfId="0" applyBorder="1" applyAlignment="1">
      <alignment horizontal="left" vertical="center" wrapText="1"/>
    </xf>
    <xf numFmtId="0" fontId="0" fillId="0" borderId="90" xfId="0" applyBorder="1" applyAlignment="1">
      <alignment horizontal="left" vertical="center"/>
    </xf>
    <xf numFmtId="0" fontId="0" fillId="0" borderId="95" xfId="0" applyBorder="1" applyAlignment="1">
      <alignment horizontal="left" vertical="center"/>
    </xf>
    <xf numFmtId="0" fontId="0" fillId="0" borderId="96" xfId="0" applyBorder="1" applyAlignment="1">
      <alignment horizontal="left"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165" xfId="0" applyBorder="1" applyAlignment="1">
      <alignment horizontal="center" vertical="center"/>
    </xf>
    <xf numFmtId="0" fontId="6" fillId="0" borderId="166" xfId="0" applyFont="1" applyBorder="1" applyAlignment="1">
      <alignment horizontal="left" vertical="center"/>
    </xf>
    <xf numFmtId="0" fontId="6" fillId="0" borderId="167" xfId="0" applyFont="1" applyBorder="1" applyAlignment="1">
      <alignment horizontal="left" vertical="center"/>
    </xf>
    <xf numFmtId="0" fontId="6" fillId="0" borderId="144" xfId="0" applyFont="1" applyBorder="1" applyAlignment="1">
      <alignment horizontal="left" vertical="center"/>
    </xf>
    <xf numFmtId="0" fontId="6" fillId="0" borderId="168" xfId="0" applyFont="1" applyBorder="1" applyAlignment="1">
      <alignment horizontal="left" vertical="center"/>
    </xf>
    <xf numFmtId="0" fontId="6" fillId="0" borderId="169" xfId="0" applyFont="1" applyBorder="1" applyAlignment="1">
      <alignment horizontal="left" vertical="center"/>
    </xf>
    <xf numFmtId="0" fontId="7" fillId="0" borderId="17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9" xfId="0" applyFont="1" applyBorder="1" applyAlignment="1">
      <alignment horizontal="center" vertical="center" wrapText="1"/>
    </xf>
    <xf numFmtId="0" fontId="0" fillId="0" borderId="171" xfId="0" applyBorder="1" applyAlignment="1">
      <alignment horizontal="center" vertical="center"/>
    </xf>
    <xf numFmtId="0" fontId="6" fillId="0" borderId="172" xfId="0" applyFont="1" applyBorder="1" applyAlignment="1">
      <alignment horizontal="left" vertical="center"/>
    </xf>
    <xf numFmtId="0" fontId="6" fillId="0" borderId="173" xfId="0" applyFont="1" applyBorder="1" applyAlignment="1">
      <alignment horizontal="left" vertical="center"/>
    </xf>
    <xf numFmtId="0" fontId="6" fillId="0" borderId="174" xfId="0" applyFont="1" applyBorder="1" applyAlignment="1">
      <alignment horizontal="left" vertical="center"/>
    </xf>
    <xf numFmtId="0" fontId="6" fillId="0" borderId="175" xfId="0" applyFont="1" applyBorder="1" applyAlignment="1">
      <alignment horizontal="left" vertical="center"/>
    </xf>
    <xf numFmtId="0" fontId="6" fillId="0" borderId="176" xfId="0" applyFont="1" applyBorder="1" applyAlignment="1">
      <alignment horizontal="left" vertical="center"/>
    </xf>
    <xf numFmtId="0" fontId="0" fillId="0" borderId="139" xfId="0" applyBorder="1" applyAlignment="1">
      <alignment horizontal="left" vertical="center" wrapText="1"/>
    </xf>
    <xf numFmtId="0" fontId="0" fillId="0" borderId="175" xfId="0" applyBorder="1" applyAlignment="1">
      <alignment horizontal="left" vertical="center" wrapText="1"/>
    </xf>
    <xf numFmtId="0" fontId="0" fillId="0" borderId="176" xfId="0" applyBorder="1" applyAlignment="1">
      <alignment horizontal="left" vertical="center" wrapText="1"/>
    </xf>
    <xf numFmtId="0" fontId="0" fillId="0" borderId="178" xfId="0" applyBorder="1" applyAlignment="1">
      <alignment horizontal="left" vertical="center" wrapText="1"/>
    </xf>
    <xf numFmtId="0" fontId="0" fillId="0" borderId="179" xfId="0" applyBorder="1" applyAlignment="1">
      <alignment horizontal="left" vertical="center" wrapText="1"/>
    </xf>
    <xf numFmtId="0" fontId="0" fillId="0" borderId="60" xfId="0" applyBorder="1" applyAlignment="1">
      <alignment horizontal="left" vertical="center" wrapText="1"/>
    </xf>
    <xf numFmtId="0" fontId="0" fillId="0" borderId="177" xfId="0" applyBorder="1" applyAlignment="1">
      <alignment horizontal="center" vertical="center"/>
    </xf>
    <xf numFmtId="0" fontId="0" fillId="0" borderId="180" xfId="0" applyBorder="1" applyAlignment="1">
      <alignment horizontal="center" vertical="center"/>
    </xf>
    <xf numFmtId="0" fontId="0" fillId="0" borderId="181" xfId="0" applyBorder="1" applyAlignment="1">
      <alignment horizontal="left" vertical="center" wrapText="1"/>
    </xf>
    <xf numFmtId="0" fontId="0" fillId="0" borderId="182" xfId="0" applyBorder="1" applyAlignment="1">
      <alignment horizontal="left" vertical="center" wrapText="1"/>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99" xfId="0" applyBorder="1" applyAlignment="1">
      <alignment horizontal="left" vertical="center" wrapText="1"/>
    </xf>
    <xf numFmtId="0" fontId="0" fillId="0" borderId="188" xfId="0" applyBorder="1" applyAlignment="1">
      <alignment horizontal="left" vertical="center" wrapText="1"/>
    </xf>
    <xf numFmtId="0" fontId="0" fillId="0" borderId="189" xfId="0" applyBorder="1" applyAlignment="1">
      <alignment horizontal="left" vertical="center" wrapText="1"/>
    </xf>
    <xf numFmtId="0" fontId="0" fillId="0" borderId="56" xfId="0" applyBorder="1" applyAlignment="1">
      <alignment horizontal="left" vertical="center" wrapText="1"/>
    </xf>
    <xf numFmtId="0" fontId="7" fillId="0" borderId="183" xfId="0" applyFont="1" applyBorder="1" applyAlignment="1">
      <alignment horizontal="center" vertical="center" wrapText="1"/>
    </xf>
    <xf numFmtId="0" fontId="0" fillId="0" borderId="184" xfId="0" applyBorder="1" applyAlignment="1">
      <alignment horizontal="center" vertical="center"/>
    </xf>
    <xf numFmtId="0" fontId="6" fillId="0" borderId="190" xfId="0" applyFont="1" applyBorder="1" applyAlignment="1">
      <alignment horizontal="left" vertical="center"/>
    </xf>
    <xf numFmtId="0" fontId="6" fillId="0" borderId="186" xfId="0" applyFont="1" applyBorder="1" applyAlignment="1">
      <alignment horizontal="left" vertical="center"/>
    </xf>
    <xf numFmtId="0" fontId="6" fillId="0" borderId="187" xfId="0" applyFont="1" applyBorder="1" applyAlignment="1">
      <alignment horizontal="left" vertical="center"/>
    </xf>
    <xf numFmtId="0" fontId="6" fillId="0" borderId="191" xfId="0" applyFont="1" applyBorder="1" applyAlignment="1">
      <alignment horizontal="left" vertical="center"/>
    </xf>
    <xf numFmtId="0" fontId="6" fillId="0" borderId="189" xfId="0" applyFont="1" applyBorder="1" applyAlignment="1">
      <alignment horizontal="left" vertical="center"/>
    </xf>
    <xf numFmtId="0" fontId="6" fillId="0" borderId="185" xfId="0" applyFont="1" applyBorder="1" applyAlignment="1">
      <alignment horizontal="left" vertical="center"/>
    </xf>
    <xf numFmtId="0" fontId="6" fillId="0" borderId="188" xfId="0" applyFont="1" applyBorder="1" applyAlignment="1">
      <alignment horizontal="left" vertical="center"/>
    </xf>
    <xf numFmtId="0" fontId="0" fillId="0" borderId="59" xfId="0" applyBorder="1" applyAlignment="1">
      <alignment horizontal="center" vertical="center"/>
    </xf>
    <xf numFmtId="0" fontId="0" fillId="0" borderId="192" xfId="0" applyBorder="1" applyAlignment="1">
      <alignment horizontal="center" vertical="center"/>
    </xf>
    <xf numFmtId="0" fontId="7" fillId="0" borderId="193" xfId="0" applyFont="1" applyBorder="1" applyAlignment="1">
      <alignment horizontal="center" vertical="center" wrapText="1"/>
    </xf>
    <xf numFmtId="0" fontId="0" fillId="0" borderId="194" xfId="0" applyBorder="1" applyAlignment="1">
      <alignment horizontal="center" vertical="center"/>
    </xf>
    <xf numFmtId="0" fontId="6" fillId="0" borderId="195" xfId="0" applyFont="1" applyBorder="1" applyAlignment="1">
      <alignment horizontal="left" vertical="center"/>
    </xf>
    <xf numFmtId="0" fontId="6" fillId="0" borderId="196" xfId="0" applyFont="1" applyBorder="1" applyAlignment="1">
      <alignment horizontal="left" vertical="center"/>
    </xf>
    <xf numFmtId="0" fontId="0" fillId="0" borderId="5" xfId="0" applyBorder="1" applyAlignment="1">
      <alignment horizontal="center"/>
    </xf>
    <xf numFmtId="0" fontId="6" fillId="0" borderId="26" xfId="0" applyFont="1" applyBorder="1" applyAlignment="1">
      <alignment horizontal="left" vertical="top" wrapText="1"/>
    </xf>
    <xf numFmtId="0" fontId="6" fillId="0" borderId="27" xfId="0" applyFont="1" applyBorder="1" applyAlignment="1">
      <alignment horizontal="left" vertical="top" wrapText="1"/>
    </xf>
    <xf numFmtId="0" fontId="6" fillId="0" borderId="28" xfId="0" applyFont="1" applyBorder="1" applyAlignment="1">
      <alignment horizontal="left" vertical="top" wrapText="1"/>
    </xf>
    <xf numFmtId="0" fontId="6" fillId="0" borderId="5" xfId="0" applyFont="1" applyBorder="1" applyAlignment="1">
      <alignment horizontal="center"/>
    </xf>
    <xf numFmtId="0" fontId="25" fillId="0" borderId="0" xfId="0" applyFont="1" applyAlignment="1">
      <alignment horizontal="left"/>
    </xf>
    <xf numFmtId="0" fontId="25" fillId="0" borderId="54" xfId="0" applyFont="1" applyBorder="1" applyAlignment="1">
      <alignment horizontal="left"/>
    </xf>
    <xf numFmtId="0" fontId="25" fillId="0" borderId="0" xfId="0" applyFont="1" applyBorder="1" applyAlignment="1">
      <alignment horizontal="left"/>
    </xf>
    <xf numFmtId="0" fontId="0" fillId="0" borderId="26" xfId="0" applyBorder="1" applyAlignment="1">
      <alignment horizontal="left" vertical="top"/>
    </xf>
    <xf numFmtId="0" fontId="0" fillId="0" borderId="27" xfId="0" applyBorder="1" applyAlignment="1">
      <alignment horizontal="left" vertical="top"/>
    </xf>
    <xf numFmtId="0" fontId="0" fillId="0" borderId="28" xfId="0" applyBorder="1" applyAlignment="1">
      <alignment horizontal="left" vertical="top"/>
    </xf>
    <xf numFmtId="0" fontId="0" fillId="0" borderId="0" xfId="0" applyAlignment="1">
      <alignment horizontal="center"/>
    </xf>
    <xf numFmtId="0" fontId="48" fillId="0" borderId="0" xfId="0" applyFont="1" applyAlignment="1">
      <alignment horizontal="center"/>
    </xf>
    <xf numFmtId="0" fontId="0" fillId="10" borderId="197" xfId="0" applyFill="1" applyBorder="1" applyProtection="1">
      <protection locked="0"/>
    </xf>
    <xf numFmtId="0" fontId="7" fillId="11" borderId="1" xfId="0" applyFont="1" applyFill="1" applyBorder="1" applyAlignment="1">
      <alignment horizontal="right" vertical="top" wrapText="1"/>
    </xf>
    <xf numFmtId="0" fontId="7" fillId="11" borderId="0" xfId="0" applyFont="1" applyFill="1" applyBorder="1" applyAlignment="1">
      <alignment horizontal="right" vertical="top" wrapText="1"/>
    </xf>
  </cellXfs>
  <cellStyles count="3">
    <cellStyle name="Lien hypertexte" xfId="2" builtinId="8"/>
    <cellStyle name="Normal" xfId="0" builtinId="0"/>
    <cellStyle name="Pourcentage" xfId="1" builtinId="5"/>
  </cellStyles>
  <dxfs count="0"/>
  <tableStyles count="0" defaultTableStyle="TableStyleMedium2" defaultPivotStyle="PivotStyleLight16"/>
  <colors>
    <mruColors>
      <color rgb="FFFFFAEB"/>
      <color rgb="FFEAF4E4"/>
      <color rgb="FFFFF6DD"/>
      <color rgb="FFCC9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54521510096576"/>
          <c:y val="2.8571457042666854E-2"/>
          <c:w val="0.80948200175592622"/>
          <c:h val="0.88367434996248206"/>
        </c:manualLayout>
      </c:layout>
      <c:barChart>
        <c:barDir val="bar"/>
        <c:grouping val="clustered"/>
        <c:varyColors val="0"/>
        <c:ser>
          <c:idx val="0"/>
          <c:order val="0"/>
          <c:spPr>
            <a:solidFill>
              <a:schemeClr val="bg2">
                <a:lumMod val="75000"/>
              </a:schemeClr>
            </a:solidFill>
            <a:ln w="12700">
              <a:solidFill>
                <a:srgbClr val="1465A1"/>
              </a:solidFill>
              <a:prstDash val="solid"/>
            </a:ln>
          </c:spPr>
          <c:invertIfNegative val="0"/>
          <c:dPt>
            <c:idx val="0"/>
            <c:invertIfNegative val="0"/>
            <c:bubble3D val="0"/>
            <c:spPr>
              <a:solidFill>
                <a:schemeClr val="bg2">
                  <a:lumMod val="75000"/>
                </a:schemeClr>
              </a:solidFill>
              <a:ln w="12700">
                <a:solidFill>
                  <a:sysClr val="windowText" lastClr="000000"/>
                </a:solidFill>
                <a:prstDash val="solid"/>
              </a:ln>
            </c:spPr>
            <c:extLst>
              <c:ext xmlns:c16="http://schemas.microsoft.com/office/drawing/2014/chart" uri="{C3380CC4-5D6E-409C-BE32-E72D297353CC}">
                <c16:uniqueId val="{00000001-B1B5-483D-AD9A-23C58302D278}"/>
              </c:ext>
            </c:extLst>
          </c:dPt>
          <c:cat>
            <c:strRef>
              <c:f>compilation!$F$18:$F$29</c:f>
              <c:strCache>
                <c:ptCount val="12"/>
                <c:pt idx="0">
                  <c:v>Global</c:v>
                </c:pt>
                <c:pt idx="2">
                  <c:v>10-Productivité/qualité</c:v>
                </c:pt>
                <c:pt idx="3">
                  <c:v>9-Manipulation d'outils/machinerie</c:v>
                </c:pt>
                <c:pt idx="4">
                  <c:v>8-Exigence physique/endurance</c:v>
                </c:pt>
                <c:pt idx="5">
                  <c:v>7-Indépendance</c:v>
                </c:pt>
                <c:pt idx="6">
                  <c:v>6-Règlements/Sécurité</c:v>
                </c:pt>
                <c:pt idx="7">
                  <c:v>5-Aptitudes cognitives</c:v>
                </c:pt>
                <c:pt idx="8">
                  <c:v>4-Communication</c:v>
                </c:pt>
                <c:pt idx="9">
                  <c:v>3-Relation avec les pairs</c:v>
                </c:pt>
                <c:pt idx="10">
                  <c:v>2-Assiduité/ponctualité</c:v>
                </c:pt>
                <c:pt idx="11">
                  <c:v>1-Motivation</c:v>
                </c:pt>
              </c:strCache>
            </c:strRef>
          </c:cat>
          <c:val>
            <c:numRef>
              <c:f>compilation!$G$18:$G$29</c:f>
              <c:numCache>
                <c:formatCode>General</c:formatCode>
                <c:ptCount val="12"/>
                <c:pt idx="0" formatCode="0%">
                  <c:v>0</c:v>
                </c:pt>
                <c:pt idx="1">
                  <c:v>0</c:v>
                </c:pt>
                <c:pt idx="2" formatCode="0%">
                  <c:v>0</c:v>
                </c:pt>
                <c:pt idx="3" formatCode="0%">
                  <c:v>0</c:v>
                </c:pt>
                <c:pt idx="4" formatCode="0%">
                  <c:v>0</c:v>
                </c:pt>
                <c:pt idx="5" formatCode="0%">
                  <c:v>0</c:v>
                </c:pt>
                <c:pt idx="6" formatCode="0%">
                  <c:v>0</c:v>
                </c:pt>
                <c:pt idx="7" formatCode="0%">
                  <c:v>0</c:v>
                </c:pt>
                <c:pt idx="8" formatCode="0%">
                  <c:v>0</c:v>
                </c:pt>
                <c:pt idx="9" formatCode="0%">
                  <c:v>0</c:v>
                </c:pt>
                <c:pt idx="10" formatCode="0%">
                  <c:v>0</c:v>
                </c:pt>
                <c:pt idx="11" formatCode="0%">
                  <c:v>0</c:v>
                </c:pt>
              </c:numCache>
            </c:numRef>
          </c:val>
          <c:extLst>
            <c:ext xmlns:c16="http://schemas.microsoft.com/office/drawing/2014/chart" uri="{C3380CC4-5D6E-409C-BE32-E72D297353CC}">
              <c16:uniqueId val="{00000002-B1B5-483D-AD9A-23C58302D278}"/>
            </c:ext>
          </c:extLst>
        </c:ser>
        <c:dLbls>
          <c:showLegendKey val="0"/>
          <c:showVal val="0"/>
          <c:showCatName val="0"/>
          <c:showSerName val="0"/>
          <c:showPercent val="0"/>
          <c:showBubbleSize val="0"/>
        </c:dLbls>
        <c:gapWidth val="150"/>
        <c:axId val="359793064"/>
        <c:axId val="360708664"/>
      </c:barChart>
      <c:catAx>
        <c:axId val="359793064"/>
        <c:scaling>
          <c:orientation val="minMax"/>
        </c:scaling>
        <c:delete val="0"/>
        <c:axPos val="l"/>
        <c:numFmt formatCode="General" sourceLinked="1"/>
        <c:majorTickMark val="out"/>
        <c:minorTickMark val="none"/>
        <c:tickLblPos val="nextTo"/>
        <c:spPr>
          <a:ln w="3175">
            <a:solidFill>
              <a:srgbClr val="1465A1"/>
            </a:solidFill>
            <a:prstDash val="solid"/>
          </a:ln>
        </c:spPr>
        <c:txPr>
          <a:bodyPr rot="0" vert="horz"/>
          <a:lstStyle/>
          <a:p>
            <a:pPr>
              <a:defRPr sz="800" b="0" i="0" u="none" strike="noStrike" baseline="0">
                <a:solidFill>
                  <a:srgbClr val="1465A1"/>
                </a:solidFill>
                <a:latin typeface="Arial"/>
                <a:ea typeface="Arial"/>
                <a:cs typeface="Arial"/>
              </a:defRPr>
            </a:pPr>
            <a:endParaRPr lang="fr-FR"/>
          </a:p>
        </c:txPr>
        <c:crossAx val="360708664"/>
        <c:crosses val="autoZero"/>
        <c:auto val="1"/>
        <c:lblAlgn val="ctr"/>
        <c:lblOffset val="100"/>
        <c:tickLblSkip val="1"/>
        <c:tickMarkSkip val="1"/>
        <c:noMultiLvlLbl val="0"/>
      </c:catAx>
      <c:valAx>
        <c:axId val="360708664"/>
        <c:scaling>
          <c:orientation val="minMax"/>
          <c:max val="1"/>
        </c:scaling>
        <c:delete val="0"/>
        <c:axPos val="b"/>
        <c:majorGridlines>
          <c:spPr>
            <a:ln w="3175">
              <a:solidFill>
                <a:srgbClr val="1465A1"/>
              </a:solidFill>
              <a:prstDash val="sysDash"/>
            </a:ln>
          </c:spPr>
        </c:majorGridlines>
        <c:numFmt formatCode="0%" sourceLinked="1"/>
        <c:majorTickMark val="out"/>
        <c:minorTickMark val="none"/>
        <c:tickLblPos val="nextTo"/>
        <c:spPr>
          <a:ln w="3175">
            <a:solidFill>
              <a:srgbClr val="1465A1"/>
            </a:solidFill>
            <a:prstDash val="solid"/>
          </a:ln>
        </c:spPr>
        <c:txPr>
          <a:bodyPr rot="0" vert="horz"/>
          <a:lstStyle/>
          <a:p>
            <a:pPr>
              <a:defRPr sz="875" b="0" i="0" u="none" strike="noStrike" baseline="0">
                <a:solidFill>
                  <a:srgbClr val="1465A1"/>
                </a:solidFill>
                <a:latin typeface="Arial"/>
                <a:ea typeface="Arial"/>
                <a:cs typeface="Arial"/>
              </a:defRPr>
            </a:pPr>
            <a:endParaRPr lang="fr-FR"/>
          </a:p>
        </c:txPr>
        <c:crossAx val="359793064"/>
        <c:crosses val="autoZero"/>
        <c:crossBetween val="between"/>
        <c:majorUnit val="0.1"/>
        <c:minorUnit val="0.1"/>
      </c:valAx>
      <c:spPr>
        <a:noFill/>
        <a:ln w="12700">
          <a:solidFill>
            <a:srgbClr val="808080"/>
          </a:solidFill>
          <a:prstDash val="solid"/>
        </a:ln>
      </c:spPr>
    </c:plotArea>
    <c:plotVisOnly val="1"/>
    <c:dispBlanksAs val="gap"/>
    <c:showDLblsOverMax val="0"/>
  </c:chart>
  <c:spPr>
    <a:solidFill>
      <a:srgbClr val="FFFFFF"/>
    </a:solidFill>
    <a:ln w="3175">
      <a:solidFill>
        <a:srgbClr val="1465A1"/>
      </a:solidFill>
      <a:prstDash val="solid"/>
    </a:ln>
  </c:spPr>
  <c:txPr>
    <a:bodyPr/>
    <a:lstStyle/>
    <a:p>
      <a:pPr>
        <a:defRPr sz="1675" b="0" i="0" u="none" strike="noStrike" baseline="0">
          <a:solidFill>
            <a:srgbClr val="1465A1"/>
          </a:solidFill>
          <a:latin typeface="Arial"/>
          <a:ea typeface="Arial"/>
          <a:cs typeface="Arial"/>
        </a:defRPr>
      </a:pPr>
      <a:endParaRPr lang="fr-FR"/>
    </a:p>
  </c:txPr>
  <c:printSettings>
    <c:headerFooter alignWithMargins="0"/>
    <c:pageMargins b="0.98425196850393704" l="0.78740157480314965" r="0.78740157480314965" t="0.98425196850393704" header="0.51181102362204722" footer="0.51181102362204722"/>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54521510096576"/>
          <c:y val="2.8571457042666854E-2"/>
          <c:w val="0.80948200175592622"/>
          <c:h val="0.88367434996248206"/>
        </c:manualLayout>
      </c:layout>
      <c:barChart>
        <c:barDir val="bar"/>
        <c:grouping val="clustered"/>
        <c:varyColors val="0"/>
        <c:ser>
          <c:idx val="0"/>
          <c:order val="0"/>
          <c:spPr>
            <a:solidFill>
              <a:schemeClr val="accent1">
                <a:lumMod val="60000"/>
                <a:lumOff val="40000"/>
              </a:schemeClr>
            </a:solidFill>
            <a:ln>
              <a:solidFill>
                <a:sysClr val="windowText" lastClr="000000"/>
              </a:solidFill>
            </a:ln>
          </c:spPr>
          <c:invertIfNegative val="0"/>
          <c:cat>
            <c:strRef>
              <c:f>compilation!$F$18:$F$29</c:f>
              <c:strCache>
                <c:ptCount val="12"/>
                <c:pt idx="0">
                  <c:v>Global</c:v>
                </c:pt>
                <c:pt idx="2">
                  <c:v>10-Productivité/qualité</c:v>
                </c:pt>
                <c:pt idx="3">
                  <c:v>9-Manipulation d'outils/machinerie</c:v>
                </c:pt>
                <c:pt idx="4">
                  <c:v>8-Exigence physique/endurance</c:v>
                </c:pt>
                <c:pt idx="5">
                  <c:v>7-Indépendance</c:v>
                </c:pt>
                <c:pt idx="6">
                  <c:v>6-Règlements/Sécurité</c:v>
                </c:pt>
                <c:pt idx="7">
                  <c:v>5-Aptitudes cognitives</c:v>
                </c:pt>
                <c:pt idx="8">
                  <c:v>4-Communication</c:v>
                </c:pt>
                <c:pt idx="9">
                  <c:v>3-Relation avec les pairs</c:v>
                </c:pt>
                <c:pt idx="10">
                  <c:v>2-Assiduité/ponctualité</c:v>
                </c:pt>
                <c:pt idx="11">
                  <c:v>1-Motivation</c:v>
                </c:pt>
              </c:strCache>
            </c:strRef>
          </c:cat>
          <c:val>
            <c:numRef>
              <c:f>compilation!$H$18:$H$29</c:f>
              <c:numCache>
                <c:formatCode>General</c:formatCode>
                <c:ptCount val="12"/>
                <c:pt idx="0" formatCode="0%">
                  <c:v>0</c:v>
                </c:pt>
                <c:pt idx="1">
                  <c:v>0</c:v>
                </c:pt>
                <c:pt idx="2" formatCode="0%">
                  <c:v>0</c:v>
                </c:pt>
                <c:pt idx="3" formatCode="0%">
                  <c:v>0</c:v>
                </c:pt>
                <c:pt idx="4" formatCode="0%">
                  <c:v>0</c:v>
                </c:pt>
                <c:pt idx="5" formatCode="0%">
                  <c:v>0</c:v>
                </c:pt>
                <c:pt idx="6" formatCode="0%">
                  <c:v>0</c:v>
                </c:pt>
                <c:pt idx="7" formatCode="0%">
                  <c:v>0</c:v>
                </c:pt>
                <c:pt idx="8" formatCode="0%">
                  <c:v>0</c:v>
                </c:pt>
                <c:pt idx="9" formatCode="0%">
                  <c:v>0</c:v>
                </c:pt>
                <c:pt idx="10" formatCode="0%">
                  <c:v>0</c:v>
                </c:pt>
                <c:pt idx="11" formatCode="0%">
                  <c:v>0</c:v>
                </c:pt>
              </c:numCache>
            </c:numRef>
          </c:val>
          <c:extLst>
            <c:ext xmlns:c16="http://schemas.microsoft.com/office/drawing/2014/chart" uri="{C3380CC4-5D6E-409C-BE32-E72D297353CC}">
              <c16:uniqueId val="{00000000-00AE-4086-85C8-14A4C1D2B90A}"/>
            </c:ext>
          </c:extLst>
        </c:ser>
        <c:dLbls>
          <c:showLegendKey val="0"/>
          <c:showVal val="0"/>
          <c:showCatName val="0"/>
          <c:showSerName val="0"/>
          <c:showPercent val="0"/>
          <c:showBubbleSize val="0"/>
        </c:dLbls>
        <c:gapWidth val="150"/>
        <c:axId val="359694736"/>
        <c:axId val="359687680"/>
      </c:barChart>
      <c:catAx>
        <c:axId val="359694736"/>
        <c:scaling>
          <c:orientation val="minMax"/>
        </c:scaling>
        <c:delete val="0"/>
        <c:axPos val="l"/>
        <c:numFmt formatCode="General" sourceLinked="1"/>
        <c:majorTickMark val="out"/>
        <c:minorTickMark val="none"/>
        <c:tickLblPos val="nextTo"/>
        <c:spPr>
          <a:ln w="3175">
            <a:solidFill>
              <a:srgbClr val="1465A1"/>
            </a:solidFill>
            <a:prstDash val="solid"/>
          </a:ln>
        </c:spPr>
        <c:txPr>
          <a:bodyPr rot="0" vert="horz"/>
          <a:lstStyle/>
          <a:p>
            <a:pPr>
              <a:defRPr sz="800" b="0" i="0" u="none" strike="noStrike" baseline="0">
                <a:solidFill>
                  <a:srgbClr val="1465A1"/>
                </a:solidFill>
                <a:latin typeface="Arial"/>
                <a:ea typeface="Arial"/>
                <a:cs typeface="Arial"/>
              </a:defRPr>
            </a:pPr>
            <a:endParaRPr lang="fr-FR"/>
          </a:p>
        </c:txPr>
        <c:crossAx val="359687680"/>
        <c:crosses val="autoZero"/>
        <c:auto val="1"/>
        <c:lblAlgn val="ctr"/>
        <c:lblOffset val="100"/>
        <c:tickLblSkip val="1"/>
        <c:tickMarkSkip val="1"/>
        <c:noMultiLvlLbl val="0"/>
      </c:catAx>
      <c:valAx>
        <c:axId val="359687680"/>
        <c:scaling>
          <c:orientation val="minMax"/>
          <c:max val="1"/>
        </c:scaling>
        <c:delete val="0"/>
        <c:axPos val="b"/>
        <c:majorGridlines>
          <c:spPr>
            <a:ln w="3175">
              <a:solidFill>
                <a:srgbClr val="1465A1"/>
              </a:solidFill>
              <a:prstDash val="sysDash"/>
            </a:ln>
          </c:spPr>
        </c:majorGridlines>
        <c:numFmt formatCode="0%" sourceLinked="1"/>
        <c:majorTickMark val="out"/>
        <c:minorTickMark val="none"/>
        <c:tickLblPos val="nextTo"/>
        <c:spPr>
          <a:ln w="3175">
            <a:solidFill>
              <a:srgbClr val="1465A1"/>
            </a:solidFill>
            <a:prstDash val="solid"/>
          </a:ln>
        </c:spPr>
        <c:txPr>
          <a:bodyPr rot="0" vert="horz"/>
          <a:lstStyle/>
          <a:p>
            <a:pPr>
              <a:defRPr sz="875" b="0" i="0" u="none" strike="noStrike" baseline="0">
                <a:solidFill>
                  <a:srgbClr val="1465A1"/>
                </a:solidFill>
                <a:latin typeface="Arial"/>
                <a:ea typeface="Arial"/>
                <a:cs typeface="Arial"/>
              </a:defRPr>
            </a:pPr>
            <a:endParaRPr lang="fr-FR"/>
          </a:p>
        </c:txPr>
        <c:crossAx val="359694736"/>
        <c:crosses val="autoZero"/>
        <c:crossBetween val="between"/>
        <c:majorUnit val="0.1"/>
        <c:minorUnit val="0.1"/>
      </c:valAx>
      <c:spPr>
        <a:noFill/>
        <a:ln w="12700">
          <a:solidFill>
            <a:srgbClr val="808080"/>
          </a:solidFill>
          <a:prstDash val="solid"/>
        </a:ln>
      </c:spPr>
    </c:plotArea>
    <c:plotVisOnly val="1"/>
    <c:dispBlanksAs val="gap"/>
    <c:showDLblsOverMax val="0"/>
  </c:chart>
  <c:spPr>
    <a:solidFill>
      <a:srgbClr val="FFFFFF"/>
    </a:solidFill>
    <a:ln w="3175">
      <a:solidFill>
        <a:srgbClr val="1465A1"/>
      </a:solidFill>
      <a:prstDash val="solid"/>
    </a:ln>
  </c:spPr>
  <c:txPr>
    <a:bodyPr/>
    <a:lstStyle/>
    <a:p>
      <a:pPr>
        <a:defRPr sz="1675" b="0" i="0" u="none" strike="noStrike" baseline="0">
          <a:solidFill>
            <a:srgbClr val="1465A1"/>
          </a:solidFill>
          <a:latin typeface="Arial"/>
          <a:ea typeface="Arial"/>
          <a:cs typeface="Arial"/>
        </a:defRPr>
      </a:pPr>
      <a:endParaRPr lang="fr-FR"/>
    </a:p>
  </c:txPr>
  <c:printSettings>
    <c:headerFooter alignWithMargins="0"/>
    <c:pageMargins b="0.98425196850393704" l="0.78740157480314965" r="0.78740157480314965" t="0.98425196850393704" header="0.51181102362204722" footer="0.51181102362204722"/>
    <c:pageSetup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54521510096576"/>
          <c:y val="2.8571457042666854E-2"/>
          <c:w val="0.80948200175592622"/>
          <c:h val="0.88367434996248206"/>
        </c:manualLayout>
      </c:layout>
      <c:barChart>
        <c:barDir val="bar"/>
        <c:grouping val="clustered"/>
        <c:varyColors val="0"/>
        <c:ser>
          <c:idx val="0"/>
          <c:order val="0"/>
          <c:spPr>
            <a:solidFill>
              <a:schemeClr val="accent4">
                <a:lumMod val="60000"/>
                <a:lumOff val="40000"/>
              </a:schemeClr>
            </a:solidFill>
            <a:ln>
              <a:solidFill>
                <a:sysClr val="windowText" lastClr="000000"/>
              </a:solidFill>
            </a:ln>
          </c:spPr>
          <c:invertIfNegative val="0"/>
          <c:cat>
            <c:strRef>
              <c:f>compilation!$F$18:$F$29</c:f>
              <c:strCache>
                <c:ptCount val="12"/>
                <c:pt idx="0">
                  <c:v>Global</c:v>
                </c:pt>
                <c:pt idx="2">
                  <c:v>10-Productivité/qualité</c:v>
                </c:pt>
                <c:pt idx="3">
                  <c:v>9-Manipulation d'outils/machinerie</c:v>
                </c:pt>
                <c:pt idx="4">
                  <c:v>8-Exigence physique/endurance</c:v>
                </c:pt>
                <c:pt idx="5">
                  <c:v>7-Indépendance</c:v>
                </c:pt>
                <c:pt idx="6">
                  <c:v>6-Règlements/Sécurité</c:v>
                </c:pt>
                <c:pt idx="7">
                  <c:v>5-Aptitudes cognitives</c:v>
                </c:pt>
                <c:pt idx="8">
                  <c:v>4-Communication</c:v>
                </c:pt>
                <c:pt idx="9">
                  <c:v>3-Relation avec les pairs</c:v>
                </c:pt>
                <c:pt idx="10">
                  <c:v>2-Assiduité/ponctualité</c:v>
                </c:pt>
                <c:pt idx="11">
                  <c:v>1-Motivation</c:v>
                </c:pt>
              </c:strCache>
            </c:strRef>
          </c:cat>
          <c:val>
            <c:numRef>
              <c:f>compilation!$I$18:$I$29</c:f>
              <c:numCache>
                <c:formatCode>General</c:formatCode>
                <c:ptCount val="12"/>
                <c:pt idx="0" formatCode="0%">
                  <c:v>0</c:v>
                </c:pt>
                <c:pt idx="1">
                  <c:v>0</c:v>
                </c:pt>
                <c:pt idx="2" formatCode="0%">
                  <c:v>0</c:v>
                </c:pt>
                <c:pt idx="3" formatCode="0%">
                  <c:v>0</c:v>
                </c:pt>
                <c:pt idx="4" formatCode="0%">
                  <c:v>0</c:v>
                </c:pt>
                <c:pt idx="5" formatCode="0%">
                  <c:v>0</c:v>
                </c:pt>
                <c:pt idx="6" formatCode="0%">
                  <c:v>0</c:v>
                </c:pt>
                <c:pt idx="7" formatCode="0%">
                  <c:v>0</c:v>
                </c:pt>
                <c:pt idx="8" formatCode="0%">
                  <c:v>0</c:v>
                </c:pt>
                <c:pt idx="9" formatCode="0%">
                  <c:v>0</c:v>
                </c:pt>
                <c:pt idx="10" formatCode="0%">
                  <c:v>0</c:v>
                </c:pt>
                <c:pt idx="11" formatCode="0%">
                  <c:v>0</c:v>
                </c:pt>
              </c:numCache>
            </c:numRef>
          </c:val>
          <c:extLst>
            <c:ext xmlns:c16="http://schemas.microsoft.com/office/drawing/2014/chart" uri="{C3380CC4-5D6E-409C-BE32-E72D297353CC}">
              <c16:uniqueId val="{00000000-23AF-4765-A130-3119A61D68AC}"/>
            </c:ext>
          </c:extLst>
        </c:ser>
        <c:dLbls>
          <c:showLegendKey val="0"/>
          <c:showVal val="0"/>
          <c:showCatName val="0"/>
          <c:showSerName val="0"/>
          <c:showPercent val="0"/>
          <c:showBubbleSize val="0"/>
        </c:dLbls>
        <c:gapWidth val="150"/>
        <c:axId val="359688464"/>
        <c:axId val="359688072"/>
      </c:barChart>
      <c:catAx>
        <c:axId val="359688464"/>
        <c:scaling>
          <c:orientation val="minMax"/>
        </c:scaling>
        <c:delete val="0"/>
        <c:axPos val="l"/>
        <c:numFmt formatCode="General" sourceLinked="1"/>
        <c:majorTickMark val="out"/>
        <c:minorTickMark val="none"/>
        <c:tickLblPos val="nextTo"/>
        <c:spPr>
          <a:ln w="3175">
            <a:solidFill>
              <a:srgbClr val="1465A1"/>
            </a:solidFill>
            <a:prstDash val="solid"/>
          </a:ln>
        </c:spPr>
        <c:txPr>
          <a:bodyPr rot="0" vert="horz"/>
          <a:lstStyle/>
          <a:p>
            <a:pPr>
              <a:defRPr sz="800" b="0" i="0" u="none" strike="noStrike" baseline="0">
                <a:solidFill>
                  <a:srgbClr val="1465A1"/>
                </a:solidFill>
                <a:latin typeface="Arial"/>
                <a:ea typeface="Arial"/>
                <a:cs typeface="Arial"/>
              </a:defRPr>
            </a:pPr>
            <a:endParaRPr lang="fr-FR"/>
          </a:p>
        </c:txPr>
        <c:crossAx val="359688072"/>
        <c:crosses val="autoZero"/>
        <c:auto val="1"/>
        <c:lblAlgn val="ctr"/>
        <c:lblOffset val="100"/>
        <c:tickLblSkip val="1"/>
        <c:tickMarkSkip val="1"/>
        <c:noMultiLvlLbl val="0"/>
      </c:catAx>
      <c:valAx>
        <c:axId val="359688072"/>
        <c:scaling>
          <c:orientation val="minMax"/>
          <c:max val="1"/>
        </c:scaling>
        <c:delete val="0"/>
        <c:axPos val="b"/>
        <c:majorGridlines>
          <c:spPr>
            <a:ln w="3175">
              <a:solidFill>
                <a:srgbClr val="1465A1"/>
              </a:solidFill>
              <a:prstDash val="sysDash"/>
            </a:ln>
          </c:spPr>
        </c:majorGridlines>
        <c:numFmt formatCode="0%" sourceLinked="1"/>
        <c:majorTickMark val="out"/>
        <c:minorTickMark val="none"/>
        <c:tickLblPos val="nextTo"/>
        <c:spPr>
          <a:ln w="3175">
            <a:solidFill>
              <a:srgbClr val="1465A1"/>
            </a:solidFill>
            <a:prstDash val="solid"/>
          </a:ln>
        </c:spPr>
        <c:txPr>
          <a:bodyPr rot="0" vert="horz"/>
          <a:lstStyle/>
          <a:p>
            <a:pPr>
              <a:defRPr sz="875" b="0" i="0" u="none" strike="noStrike" baseline="0">
                <a:solidFill>
                  <a:srgbClr val="1465A1"/>
                </a:solidFill>
                <a:latin typeface="Arial"/>
                <a:ea typeface="Arial"/>
                <a:cs typeface="Arial"/>
              </a:defRPr>
            </a:pPr>
            <a:endParaRPr lang="fr-FR"/>
          </a:p>
        </c:txPr>
        <c:crossAx val="359688464"/>
        <c:crosses val="autoZero"/>
        <c:crossBetween val="between"/>
        <c:majorUnit val="0.1"/>
        <c:minorUnit val="0.1"/>
      </c:valAx>
      <c:spPr>
        <a:noFill/>
        <a:ln w="12700">
          <a:solidFill>
            <a:srgbClr val="808080"/>
          </a:solidFill>
          <a:prstDash val="solid"/>
        </a:ln>
      </c:spPr>
    </c:plotArea>
    <c:plotVisOnly val="1"/>
    <c:dispBlanksAs val="gap"/>
    <c:showDLblsOverMax val="0"/>
  </c:chart>
  <c:spPr>
    <a:solidFill>
      <a:srgbClr val="FFFFFF"/>
    </a:solidFill>
    <a:ln w="3175">
      <a:solidFill>
        <a:srgbClr val="1465A1"/>
      </a:solidFill>
      <a:prstDash val="solid"/>
    </a:ln>
  </c:spPr>
  <c:txPr>
    <a:bodyPr/>
    <a:lstStyle/>
    <a:p>
      <a:pPr>
        <a:defRPr sz="1675" b="0" i="0" u="none" strike="noStrike" baseline="0">
          <a:solidFill>
            <a:srgbClr val="1465A1"/>
          </a:solidFill>
          <a:latin typeface="Arial"/>
          <a:ea typeface="Arial"/>
          <a:cs typeface="Arial"/>
        </a:defRPr>
      </a:pPr>
      <a:endParaRPr lang="fr-FR"/>
    </a:p>
  </c:txPr>
  <c:printSettings>
    <c:headerFooter alignWithMargins="0"/>
    <c:pageMargins b="0.98425196850393704" l="0.78740157480314965" r="0.78740157480314965" t="0.98425196850393704" header="0.51181102362204722" footer="0.51181102362204722"/>
    <c:pageSetup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54521510096576"/>
          <c:y val="2.8571457042666854E-2"/>
          <c:w val="0.80948200175592622"/>
          <c:h val="0.83851689661786932"/>
        </c:manualLayout>
      </c:layout>
      <c:barChart>
        <c:barDir val="bar"/>
        <c:grouping val="clustered"/>
        <c:varyColors val="0"/>
        <c:ser>
          <c:idx val="0"/>
          <c:order val="0"/>
          <c:tx>
            <c:v>Résultat 1</c:v>
          </c:tx>
          <c:spPr>
            <a:solidFill>
              <a:schemeClr val="bg2">
                <a:lumMod val="90000"/>
              </a:schemeClr>
            </a:solidFill>
            <a:ln w="12700">
              <a:solidFill>
                <a:srgbClr val="1465A1"/>
              </a:solidFill>
              <a:prstDash val="solid"/>
            </a:ln>
          </c:spPr>
          <c:invertIfNegative val="0"/>
          <c:cat>
            <c:strRef>
              <c:f>compilation!$F$18:$F$29</c:f>
              <c:strCache>
                <c:ptCount val="12"/>
                <c:pt idx="0">
                  <c:v>Global</c:v>
                </c:pt>
                <c:pt idx="2">
                  <c:v>10-Productivité/qualité</c:v>
                </c:pt>
                <c:pt idx="3">
                  <c:v>9-Manipulation d'outils/machinerie</c:v>
                </c:pt>
                <c:pt idx="4">
                  <c:v>8-Exigence physique/endurance</c:v>
                </c:pt>
                <c:pt idx="5">
                  <c:v>7-Indépendance</c:v>
                </c:pt>
                <c:pt idx="6">
                  <c:v>6-Règlements/Sécurité</c:v>
                </c:pt>
                <c:pt idx="7">
                  <c:v>5-Aptitudes cognitives</c:v>
                </c:pt>
                <c:pt idx="8">
                  <c:v>4-Communication</c:v>
                </c:pt>
                <c:pt idx="9">
                  <c:v>3-Relation avec les pairs</c:v>
                </c:pt>
                <c:pt idx="10">
                  <c:v>2-Assiduité/ponctualité</c:v>
                </c:pt>
                <c:pt idx="11">
                  <c:v>1-Motivation</c:v>
                </c:pt>
              </c:strCache>
            </c:strRef>
          </c:cat>
          <c:val>
            <c:numRef>
              <c:f>compilation!$G$18:$G$29</c:f>
              <c:numCache>
                <c:formatCode>General</c:formatCode>
                <c:ptCount val="12"/>
                <c:pt idx="0" formatCode="0%">
                  <c:v>0</c:v>
                </c:pt>
                <c:pt idx="1">
                  <c:v>0</c:v>
                </c:pt>
                <c:pt idx="2" formatCode="0%">
                  <c:v>0</c:v>
                </c:pt>
                <c:pt idx="3" formatCode="0%">
                  <c:v>0</c:v>
                </c:pt>
                <c:pt idx="4" formatCode="0%">
                  <c:v>0</c:v>
                </c:pt>
                <c:pt idx="5" formatCode="0%">
                  <c:v>0</c:v>
                </c:pt>
                <c:pt idx="6" formatCode="0%">
                  <c:v>0</c:v>
                </c:pt>
                <c:pt idx="7" formatCode="0%">
                  <c:v>0</c:v>
                </c:pt>
                <c:pt idx="8" formatCode="0%">
                  <c:v>0</c:v>
                </c:pt>
                <c:pt idx="9" formatCode="0%">
                  <c:v>0</c:v>
                </c:pt>
                <c:pt idx="10" formatCode="0%">
                  <c:v>0</c:v>
                </c:pt>
                <c:pt idx="11" formatCode="0%">
                  <c:v>0</c:v>
                </c:pt>
              </c:numCache>
            </c:numRef>
          </c:val>
          <c:extLst>
            <c:ext xmlns:c16="http://schemas.microsoft.com/office/drawing/2014/chart" uri="{C3380CC4-5D6E-409C-BE32-E72D297353CC}">
              <c16:uniqueId val="{00000000-6FA6-4444-88DF-B0B7AD2F2FEF}"/>
            </c:ext>
          </c:extLst>
        </c:ser>
        <c:ser>
          <c:idx val="1"/>
          <c:order val="1"/>
          <c:tx>
            <c:v>Résultat 2</c:v>
          </c:tx>
          <c:spPr>
            <a:solidFill>
              <a:schemeClr val="accent1">
                <a:lumMod val="60000"/>
                <a:lumOff val="40000"/>
              </a:schemeClr>
            </a:solidFill>
            <a:ln w="12700">
              <a:solidFill>
                <a:srgbClr val="000000"/>
              </a:solidFill>
              <a:prstDash val="solid"/>
            </a:ln>
          </c:spPr>
          <c:invertIfNegative val="0"/>
          <c:cat>
            <c:strRef>
              <c:f>compilation!$F$18:$F$29</c:f>
              <c:strCache>
                <c:ptCount val="12"/>
                <c:pt idx="0">
                  <c:v>Global</c:v>
                </c:pt>
                <c:pt idx="2">
                  <c:v>10-Productivité/qualité</c:v>
                </c:pt>
                <c:pt idx="3">
                  <c:v>9-Manipulation d'outils/machinerie</c:v>
                </c:pt>
                <c:pt idx="4">
                  <c:v>8-Exigence physique/endurance</c:v>
                </c:pt>
                <c:pt idx="5">
                  <c:v>7-Indépendance</c:v>
                </c:pt>
                <c:pt idx="6">
                  <c:v>6-Règlements/Sécurité</c:v>
                </c:pt>
                <c:pt idx="7">
                  <c:v>5-Aptitudes cognitives</c:v>
                </c:pt>
                <c:pt idx="8">
                  <c:v>4-Communication</c:v>
                </c:pt>
                <c:pt idx="9">
                  <c:v>3-Relation avec les pairs</c:v>
                </c:pt>
                <c:pt idx="10">
                  <c:v>2-Assiduité/ponctualité</c:v>
                </c:pt>
                <c:pt idx="11">
                  <c:v>1-Motivation</c:v>
                </c:pt>
              </c:strCache>
            </c:strRef>
          </c:cat>
          <c:val>
            <c:numRef>
              <c:f>compilation!$H$18:$H$29</c:f>
              <c:numCache>
                <c:formatCode>General</c:formatCode>
                <c:ptCount val="12"/>
                <c:pt idx="0" formatCode="0%">
                  <c:v>0</c:v>
                </c:pt>
                <c:pt idx="1">
                  <c:v>0</c:v>
                </c:pt>
                <c:pt idx="2" formatCode="0%">
                  <c:v>0</c:v>
                </c:pt>
                <c:pt idx="3" formatCode="0%">
                  <c:v>0</c:v>
                </c:pt>
                <c:pt idx="4" formatCode="0%">
                  <c:v>0</c:v>
                </c:pt>
                <c:pt idx="5" formatCode="0%">
                  <c:v>0</c:v>
                </c:pt>
                <c:pt idx="6" formatCode="0%">
                  <c:v>0</c:v>
                </c:pt>
                <c:pt idx="7" formatCode="0%">
                  <c:v>0</c:v>
                </c:pt>
                <c:pt idx="8" formatCode="0%">
                  <c:v>0</c:v>
                </c:pt>
                <c:pt idx="9" formatCode="0%">
                  <c:v>0</c:v>
                </c:pt>
                <c:pt idx="10" formatCode="0%">
                  <c:v>0</c:v>
                </c:pt>
                <c:pt idx="11" formatCode="0%">
                  <c:v>0</c:v>
                </c:pt>
              </c:numCache>
            </c:numRef>
          </c:val>
          <c:extLst>
            <c:ext xmlns:c16="http://schemas.microsoft.com/office/drawing/2014/chart" uri="{C3380CC4-5D6E-409C-BE32-E72D297353CC}">
              <c16:uniqueId val="{00000001-6FA6-4444-88DF-B0B7AD2F2FEF}"/>
            </c:ext>
          </c:extLst>
        </c:ser>
        <c:ser>
          <c:idx val="2"/>
          <c:order val="2"/>
          <c:tx>
            <c:v>Résultat 3</c:v>
          </c:tx>
          <c:spPr>
            <a:solidFill>
              <a:srgbClr val="CC9B00"/>
            </a:solidFill>
            <a:ln w="12700">
              <a:solidFill>
                <a:srgbClr val="000000"/>
              </a:solidFill>
              <a:prstDash val="solid"/>
            </a:ln>
          </c:spPr>
          <c:invertIfNegative val="0"/>
          <c:cat>
            <c:strRef>
              <c:f>compilation!$F$18:$F$29</c:f>
              <c:strCache>
                <c:ptCount val="12"/>
                <c:pt idx="0">
                  <c:v>Global</c:v>
                </c:pt>
                <c:pt idx="2">
                  <c:v>10-Productivité/qualité</c:v>
                </c:pt>
                <c:pt idx="3">
                  <c:v>9-Manipulation d'outils/machinerie</c:v>
                </c:pt>
                <c:pt idx="4">
                  <c:v>8-Exigence physique/endurance</c:v>
                </c:pt>
                <c:pt idx="5">
                  <c:v>7-Indépendance</c:v>
                </c:pt>
                <c:pt idx="6">
                  <c:v>6-Règlements/Sécurité</c:v>
                </c:pt>
                <c:pt idx="7">
                  <c:v>5-Aptitudes cognitives</c:v>
                </c:pt>
                <c:pt idx="8">
                  <c:v>4-Communication</c:v>
                </c:pt>
                <c:pt idx="9">
                  <c:v>3-Relation avec les pairs</c:v>
                </c:pt>
                <c:pt idx="10">
                  <c:v>2-Assiduité/ponctualité</c:v>
                </c:pt>
                <c:pt idx="11">
                  <c:v>1-Motivation</c:v>
                </c:pt>
              </c:strCache>
            </c:strRef>
          </c:cat>
          <c:val>
            <c:numRef>
              <c:f>compilation!$I$18:$I$29</c:f>
              <c:numCache>
                <c:formatCode>General</c:formatCode>
                <c:ptCount val="12"/>
                <c:pt idx="0" formatCode="0%">
                  <c:v>0</c:v>
                </c:pt>
                <c:pt idx="1">
                  <c:v>0</c:v>
                </c:pt>
                <c:pt idx="2" formatCode="0%">
                  <c:v>0</c:v>
                </c:pt>
                <c:pt idx="3" formatCode="0%">
                  <c:v>0</c:v>
                </c:pt>
                <c:pt idx="4" formatCode="0%">
                  <c:v>0</c:v>
                </c:pt>
                <c:pt idx="5" formatCode="0%">
                  <c:v>0</c:v>
                </c:pt>
                <c:pt idx="6" formatCode="0%">
                  <c:v>0</c:v>
                </c:pt>
                <c:pt idx="7" formatCode="0%">
                  <c:v>0</c:v>
                </c:pt>
                <c:pt idx="8" formatCode="0%">
                  <c:v>0</c:v>
                </c:pt>
                <c:pt idx="9" formatCode="0%">
                  <c:v>0</c:v>
                </c:pt>
                <c:pt idx="10" formatCode="0%">
                  <c:v>0</c:v>
                </c:pt>
                <c:pt idx="11" formatCode="0%">
                  <c:v>0</c:v>
                </c:pt>
              </c:numCache>
            </c:numRef>
          </c:val>
          <c:extLst>
            <c:ext xmlns:c16="http://schemas.microsoft.com/office/drawing/2014/chart" uri="{C3380CC4-5D6E-409C-BE32-E72D297353CC}">
              <c16:uniqueId val="{00000002-6FA6-4444-88DF-B0B7AD2F2FEF}"/>
            </c:ext>
          </c:extLst>
        </c:ser>
        <c:dLbls>
          <c:showLegendKey val="0"/>
          <c:showVal val="0"/>
          <c:showCatName val="0"/>
          <c:showSerName val="0"/>
          <c:showPercent val="0"/>
          <c:showBubbleSize val="0"/>
        </c:dLbls>
        <c:gapWidth val="150"/>
        <c:axId val="359691992"/>
        <c:axId val="359690816"/>
      </c:barChart>
      <c:catAx>
        <c:axId val="359691992"/>
        <c:scaling>
          <c:orientation val="minMax"/>
        </c:scaling>
        <c:delete val="0"/>
        <c:axPos val="l"/>
        <c:numFmt formatCode="General" sourceLinked="1"/>
        <c:majorTickMark val="out"/>
        <c:minorTickMark val="none"/>
        <c:tickLblPos val="nextTo"/>
        <c:spPr>
          <a:ln w="3175">
            <a:solidFill>
              <a:srgbClr val="1465A1"/>
            </a:solidFill>
            <a:prstDash val="solid"/>
          </a:ln>
        </c:spPr>
        <c:txPr>
          <a:bodyPr rot="0" vert="horz"/>
          <a:lstStyle/>
          <a:p>
            <a:pPr>
              <a:defRPr sz="800" b="0" i="0" u="none" strike="noStrike" baseline="0">
                <a:solidFill>
                  <a:srgbClr val="1465A1"/>
                </a:solidFill>
                <a:latin typeface="Arial"/>
                <a:ea typeface="Arial"/>
                <a:cs typeface="Arial"/>
              </a:defRPr>
            </a:pPr>
            <a:endParaRPr lang="fr-FR"/>
          </a:p>
        </c:txPr>
        <c:crossAx val="359690816"/>
        <c:crosses val="autoZero"/>
        <c:auto val="1"/>
        <c:lblAlgn val="ctr"/>
        <c:lblOffset val="100"/>
        <c:tickLblSkip val="1"/>
        <c:tickMarkSkip val="1"/>
        <c:noMultiLvlLbl val="0"/>
      </c:catAx>
      <c:valAx>
        <c:axId val="359690816"/>
        <c:scaling>
          <c:orientation val="minMax"/>
          <c:max val="1"/>
        </c:scaling>
        <c:delete val="0"/>
        <c:axPos val="b"/>
        <c:majorGridlines>
          <c:spPr>
            <a:ln w="3175">
              <a:solidFill>
                <a:srgbClr val="1465A1"/>
              </a:solidFill>
              <a:prstDash val="sysDash"/>
            </a:ln>
          </c:spPr>
        </c:majorGridlines>
        <c:numFmt formatCode="0%" sourceLinked="1"/>
        <c:majorTickMark val="out"/>
        <c:minorTickMark val="none"/>
        <c:tickLblPos val="nextTo"/>
        <c:spPr>
          <a:ln w="3175">
            <a:solidFill>
              <a:srgbClr val="1465A1"/>
            </a:solidFill>
            <a:prstDash val="solid"/>
          </a:ln>
        </c:spPr>
        <c:txPr>
          <a:bodyPr rot="0" vert="horz"/>
          <a:lstStyle/>
          <a:p>
            <a:pPr>
              <a:defRPr sz="875" b="0" i="0" u="none" strike="noStrike" baseline="0">
                <a:solidFill>
                  <a:srgbClr val="1465A1"/>
                </a:solidFill>
                <a:latin typeface="Arial"/>
                <a:ea typeface="Arial"/>
                <a:cs typeface="Arial"/>
              </a:defRPr>
            </a:pPr>
            <a:endParaRPr lang="fr-FR"/>
          </a:p>
        </c:txPr>
        <c:crossAx val="359691992"/>
        <c:crosses val="autoZero"/>
        <c:crossBetween val="between"/>
        <c:majorUnit val="0.1"/>
        <c:minorUnit val="0.1"/>
      </c:valAx>
      <c:spPr>
        <a:noFill/>
        <a:ln w="12700">
          <a:solidFill>
            <a:srgbClr val="808080"/>
          </a:solidFill>
          <a:prstDash val="solid"/>
        </a:ln>
      </c:spPr>
    </c:plotArea>
    <c:legend>
      <c:legendPos val="r"/>
      <c:layout>
        <c:manualLayout>
          <c:xMode val="edge"/>
          <c:yMode val="edge"/>
          <c:x val="9.5341417711195461E-2"/>
          <c:y val="0.94731623787668251"/>
          <c:w val="0.87485849102401048"/>
          <c:h val="4.7744887504035265E-2"/>
        </c:manualLayout>
      </c:layout>
      <c:overlay val="0"/>
      <c:txPr>
        <a:bodyPr/>
        <a:lstStyle/>
        <a:p>
          <a:pPr>
            <a:defRPr sz="1600"/>
          </a:pPr>
          <a:endParaRPr lang="fr-FR"/>
        </a:p>
      </c:txPr>
    </c:legend>
    <c:plotVisOnly val="1"/>
    <c:dispBlanksAs val="gap"/>
    <c:showDLblsOverMax val="0"/>
  </c:chart>
  <c:spPr>
    <a:solidFill>
      <a:srgbClr val="FFFFFF"/>
    </a:solidFill>
    <a:ln w="3175">
      <a:solidFill>
        <a:srgbClr val="1465A1"/>
      </a:solidFill>
      <a:prstDash val="solid"/>
    </a:ln>
  </c:spPr>
  <c:txPr>
    <a:bodyPr/>
    <a:lstStyle/>
    <a:p>
      <a:pPr>
        <a:defRPr sz="1675" b="0" i="0" u="none" strike="noStrike" baseline="0">
          <a:solidFill>
            <a:srgbClr val="1465A1"/>
          </a:solidFill>
          <a:latin typeface="Arial"/>
          <a:ea typeface="Arial"/>
          <a:cs typeface="Arial"/>
        </a:defRPr>
      </a:pPr>
      <a:endParaRPr lang="fr-FR"/>
    </a:p>
  </c:txPr>
  <c:printSettings>
    <c:headerFooter alignWithMargins="0"/>
    <c:pageMargins b="0.98425196850393704" l="0.78740157480314965" r="0.78740157480314965" t="0.98425196850393704" header="0.51181102362204722" footer="0.51181102362204722"/>
    <c:pageSetup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47624</xdr:colOff>
      <xdr:row>8</xdr:row>
      <xdr:rowOff>76200</xdr:rowOff>
    </xdr:from>
    <xdr:to>
      <xdr:col>12</xdr:col>
      <xdr:colOff>590549</xdr:colOff>
      <xdr:row>33</xdr:row>
      <xdr:rowOff>85725</xdr:rowOff>
    </xdr:to>
    <xdr:graphicFrame macro="">
      <xdr:nvGraphicFramePr>
        <xdr:cNvPr id="8" name="Chart 1">
          <a:extLst>
            <a:ext uri="{FF2B5EF4-FFF2-40B4-BE49-F238E27FC236}">
              <a16:creationId xmlns:a16="http://schemas.microsoft.com/office/drawing/2014/main" id="{00000000-0008-0000-0E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428625</xdr:colOff>
      <xdr:row>8</xdr:row>
      <xdr:rowOff>22225</xdr:rowOff>
    </xdr:from>
    <xdr:to>
      <xdr:col>4</xdr:col>
      <xdr:colOff>266675</xdr:colOff>
      <xdr:row>9</xdr:row>
      <xdr:rowOff>41275</xdr:rowOff>
    </xdr:to>
    <xdr:sp macro="" textlink="">
      <xdr:nvSpPr>
        <xdr:cNvPr id="9" name="Text Box 5">
          <a:extLst>
            <a:ext uri="{FF2B5EF4-FFF2-40B4-BE49-F238E27FC236}">
              <a16:creationId xmlns:a16="http://schemas.microsoft.com/office/drawing/2014/main" id="{00000000-0008-0000-0E00-000009000000}"/>
            </a:ext>
          </a:extLst>
        </xdr:cNvPr>
        <xdr:cNvSpPr txBox="1">
          <a:spLocks noChangeArrowheads="1"/>
        </xdr:cNvSpPr>
      </xdr:nvSpPr>
      <xdr:spPr bwMode="auto">
        <a:xfrm>
          <a:off x="1704975" y="1851025"/>
          <a:ext cx="1076300" cy="209550"/>
        </a:xfrm>
        <a:prstGeom prst="rect">
          <a:avLst/>
        </a:prstGeom>
        <a:solidFill>
          <a:srgbClr val="FFFFFF"/>
        </a:solidFill>
        <a:ln w="9525">
          <a:solidFill>
            <a:srgbClr val="000000"/>
          </a:solidFill>
          <a:miter lim="800000"/>
          <a:headEnd/>
          <a:tailEnd/>
        </a:ln>
      </xdr:spPr>
      <xdr:txBody>
        <a:bodyPr vertOverflow="clip" wrap="square" lIns="45720" tIns="27432" rIns="45720" bIns="0" anchor="t"/>
        <a:lstStyle/>
        <a:p>
          <a:pPr algn="ctr" rtl="0">
            <a:defRPr sz="1000"/>
          </a:pPr>
          <a:r>
            <a:rPr lang="fr-CA" sz="1000" b="0" i="0" u="none" strike="noStrike" baseline="0">
              <a:solidFill>
                <a:srgbClr val="1465A1"/>
              </a:solidFill>
              <a:latin typeface="Verdana"/>
            </a:rPr>
            <a:t>Niveau 1</a:t>
          </a:r>
          <a:endParaRPr lang="fr-CA"/>
        </a:p>
      </xdr:txBody>
    </xdr:sp>
    <xdr:clientData/>
  </xdr:twoCellAnchor>
  <xdr:twoCellAnchor>
    <xdr:from>
      <xdr:col>5</xdr:col>
      <xdr:colOff>295275</xdr:colOff>
      <xdr:row>7</xdr:row>
      <xdr:rowOff>188913</xdr:rowOff>
    </xdr:from>
    <xdr:to>
      <xdr:col>6</xdr:col>
      <xdr:colOff>587375</xdr:colOff>
      <xdr:row>9</xdr:row>
      <xdr:rowOff>26988</xdr:rowOff>
    </xdr:to>
    <xdr:sp macro="" textlink="">
      <xdr:nvSpPr>
        <xdr:cNvPr id="10" name="Text Box 12">
          <a:extLst>
            <a:ext uri="{FF2B5EF4-FFF2-40B4-BE49-F238E27FC236}">
              <a16:creationId xmlns:a16="http://schemas.microsoft.com/office/drawing/2014/main" id="{00000000-0008-0000-0E00-00000A000000}"/>
            </a:ext>
          </a:extLst>
        </xdr:cNvPr>
        <xdr:cNvSpPr txBox="1">
          <a:spLocks noChangeArrowheads="1"/>
        </xdr:cNvSpPr>
      </xdr:nvSpPr>
      <xdr:spPr bwMode="auto">
        <a:xfrm>
          <a:off x="3429000" y="1827213"/>
          <a:ext cx="911225" cy="219075"/>
        </a:xfrm>
        <a:prstGeom prst="rect">
          <a:avLst/>
        </a:prstGeom>
        <a:solidFill>
          <a:srgbClr val="FFFFFF"/>
        </a:solidFill>
        <a:ln w="9525">
          <a:solidFill>
            <a:srgbClr val="000000"/>
          </a:solidFill>
          <a:miter lim="800000"/>
          <a:headEnd/>
          <a:tailEnd/>
        </a:ln>
      </xdr:spPr>
      <xdr:txBody>
        <a:bodyPr vertOverflow="clip" wrap="square" lIns="45720" tIns="27432" rIns="45720" bIns="0" anchor="t"/>
        <a:lstStyle/>
        <a:p>
          <a:pPr algn="ctr" rtl="0">
            <a:defRPr sz="1000"/>
          </a:pPr>
          <a:r>
            <a:rPr lang="fr-CA" sz="1000" b="0" i="0" u="none" strike="noStrike" baseline="0">
              <a:solidFill>
                <a:srgbClr val="1465A1"/>
              </a:solidFill>
              <a:latin typeface="Verdana"/>
            </a:rPr>
            <a:t>Niveau 2</a:t>
          </a:r>
          <a:endParaRPr lang="fr-CA"/>
        </a:p>
      </xdr:txBody>
    </xdr:sp>
    <xdr:clientData/>
  </xdr:twoCellAnchor>
  <xdr:twoCellAnchor>
    <xdr:from>
      <xdr:col>8</xdr:col>
      <xdr:colOff>130175</xdr:colOff>
      <xdr:row>8</xdr:row>
      <xdr:rowOff>0</xdr:rowOff>
    </xdr:from>
    <xdr:to>
      <xdr:col>9</xdr:col>
      <xdr:colOff>266700</xdr:colOff>
      <xdr:row>9</xdr:row>
      <xdr:rowOff>44450</xdr:rowOff>
    </xdr:to>
    <xdr:sp macro="" textlink="">
      <xdr:nvSpPr>
        <xdr:cNvPr id="11" name="Text Box 13">
          <a:extLst>
            <a:ext uri="{FF2B5EF4-FFF2-40B4-BE49-F238E27FC236}">
              <a16:creationId xmlns:a16="http://schemas.microsoft.com/office/drawing/2014/main" id="{00000000-0008-0000-0E00-00000B000000}"/>
            </a:ext>
          </a:extLst>
        </xdr:cNvPr>
        <xdr:cNvSpPr txBox="1">
          <a:spLocks noChangeArrowheads="1"/>
        </xdr:cNvSpPr>
      </xdr:nvSpPr>
      <xdr:spPr bwMode="auto">
        <a:xfrm>
          <a:off x="5121275" y="1828800"/>
          <a:ext cx="755650" cy="234950"/>
        </a:xfrm>
        <a:prstGeom prst="rect">
          <a:avLst/>
        </a:prstGeom>
        <a:solidFill>
          <a:srgbClr val="FFFFFF"/>
        </a:solidFill>
        <a:ln w="9525">
          <a:solidFill>
            <a:srgbClr val="000000"/>
          </a:solidFill>
          <a:miter lim="800000"/>
          <a:headEnd/>
          <a:tailEnd/>
        </a:ln>
      </xdr:spPr>
      <xdr:txBody>
        <a:bodyPr vertOverflow="clip" wrap="square" lIns="45720" tIns="27432" rIns="45720" bIns="0" anchor="t"/>
        <a:lstStyle/>
        <a:p>
          <a:pPr algn="ctr" rtl="0">
            <a:defRPr sz="1000"/>
          </a:pPr>
          <a:r>
            <a:rPr lang="fr-CA" sz="1000" b="0" i="0" u="none" strike="noStrike" baseline="0">
              <a:solidFill>
                <a:srgbClr val="1465A1"/>
              </a:solidFill>
              <a:latin typeface="Verdana"/>
            </a:rPr>
            <a:t>Niveau 3</a:t>
          </a:r>
          <a:endParaRPr lang="fr-CA"/>
        </a:p>
      </xdr:txBody>
    </xdr:sp>
    <xdr:clientData/>
  </xdr:twoCellAnchor>
  <xdr:twoCellAnchor>
    <xdr:from>
      <xdr:col>10</xdr:col>
      <xdr:colOff>384175</xdr:colOff>
      <xdr:row>8</xdr:row>
      <xdr:rowOff>0</xdr:rowOff>
    </xdr:from>
    <xdr:to>
      <xdr:col>12</xdr:col>
      <xdr:colOff>95250</xdr:colOff>
      <xdr:row>9</xdr:row>
      <xdr:rowOff>25400</xdr:rowOff>
    </xdr:to>
    <xdr:sp macro="" textlink="">
      <xdr:nvSpPr>
        <xdr:cNvPr id="12" name="Text Box 14">
          <a:extLst>
            <a:ext uri="{FF2B5EF4-FFF2-40B4-BE49-F238E27FC236}">
              <a16:creationId xmlns:a16="http://schemas.microsoft.com/office/drawing/2014/main" id="{00000000-0008-0000-0E00-00000C000000}"/>
            </a:ext>
          </a:extLst>
        </xdr:cNvPr>
        <xdr:cNvSpPr txBox="1">
          <a:spLocks noChangeArrowheads="1"/>
        </xdr:cNvSpPr>
      </xdr:nvSpPr>
      <xdr:spPr bwMode="auto">
        <a:xfrm>
          <a:off x="6613525" y="1828800"/>
          <a:ext cx="949325" cy="215900"/>
        </a:xfrm>
        <a:prstGeom prst="rect">
          <a:avLst/>
        </a:prstGeom>
        <a:solidFill>
          <a:srgbClr val="FFFFFF"/>
        </a:solidFill>
        <a:ln w="9525">
          <a:solidFill>
            <a:srgbClr val="000000"/>
          </a:solidFill>
          <a:miter lim="800000"/>
          <a:headEnd/>
          <a:tailEnd/>
        </a:ln>
      </xdr:spPr>
      <xdr:txBody>
        <a:bodyPr vertOverflow="clip" wrap="square" lIns="45720" tIns="27432" rIns="45720" bIns="0" anchor="t"/>
        <a:lstStyle/>
        <a:p>
          <a:pPr algn="ctr" rtl="0">
            <a:defRPr sz="1000"/>
          </a:pPr>
          <a:r>
            <a:rPr lang="fr-CA" sz="1000" b="0" i="0" u="none" strike="noStrike" baseline="0">
              <a:solidFill>
                <a:srgbClr val="1465A1"/>
              </a:solidFill>
              <a:latin typeface="Verdana"/>
            </a:rPr>
            <a:t>Niveau 4</a:t>
          </a:r>
          <a:endParaRPr lang="fr-CA"/>
        </a:p>
      </xdr:txBody>
    </xdr:sp>
    <xdr:clientData/>
  </xdr:twoCellAnchor>
</xdr:wsDr>
</file>

<file path=xl/drawings/drawing2.xml><?xml version="1.0" encoding="utf-8"?>
<c:userShapes xmlns:c="http://schemas.openxmlformats.org/drawingml/2006/chart">
  <cdr:relSizeAnchor xmlns:cdr="http://schemas.openxmlformats.org/drawingml/2006/chartDrawing">
    <cdr:from>
      <cdr:x>0.36611</cdr:x>
      <cdr:y>0.02928</cdr:y>
    </cdr:from>
    <cdr:to>
      <cdr:x>0.36611</cdr:x>
      <cdr:y>0.9156</cdr:y>
    </cdr:to>
    <cdr:sp macro="" textlink="">
      <cdr:nvSpPr>
        <cdr:cNvPr id="26625" name="Line 2"/>
        <cdr:cNvSpPr>
          <a:spLocks xmlns:a="http://schemas.openxmlformats.org/drawingml/2006/main" noChangeShapeType="1"/>
        </cdr:cNvSpPr>
      </cdr:nvSpPr>
      <cdr:spPr bwMode="auto">
        <a:xfrm xmlns:a="http://schemas.openxmlformats.org/drawingml/2006/main" flipV="1">
          <a:off x="2918793" y="156458"/>
          <a:ext cx="0" cy="4736073"/>
        </a:xfrm>
        <a:prstGeom xmlns:a="http://schemas.openxmlformats.org/drawingml/2006/main" prst="line">
          <a:avLst/>
        </a:prstGeom>
        <a:noFill xmlns:a="http://schemas.openxmlformats.org/drawingml/2006/main"/>
        <a:ln xmlns:a="http://schemas.openxmlformats.org/drawingml/2006/main" w="63500">
          <a:solidFill>
            <a:srgbClr val="000000"/>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fr-CA"/>
        </a:p>
      </cdr:txBody>
    </cdr:sp>
  </cdr:relSizeAnchor>
  <cdr:relSizeAnchor xmlns:cdr="http://schemas.openxmlformats.org/drawingml/2006/chartDrawing">
    <cdr:from>
      <cdr:x>0.7716</cdr:x>
      <cdr:y>0.02928</cdr:y>
    </cdr:from>
    <cdr:to>
      <cdr:x>0.7716</cdr:x>
      <cdr:y>0.9156</cdr:y>
    </cdr:to>
    <cdr:sp macro="" textlink="">
      <cdr:nvSpPr>
        <cdr:cNvPr id="26626" name="Line 2"/>
        <cdr:cNvSpPr>
          <a:spLocks xmlns:a="http://schemas.openxmlformats.org/drawingml/2006/main" noChangeShapeType="1"/>
        </cdr:cNvSpPr>
      </cdr:nvSpPr>
      <cdr:spPr bwMode="auto">
        <a:xfrm xmlns:a="http://schemas.openxmlformats.org/drawingml/2006/main" flipV="1">
          <a:off x="8378865" y="136704"/>
          <a:ext cx="0" cy="4111918"/>
        </a:xfrm>
        <a:prstGeom xmlns:a="http://schemas.openxmlformats.org/drawingml/2006/main" prst="line">
          <a:avLst/>
        </a:prstGeom>
        <a:noFill xmlns:a="http://schemas.openxmlformats.org/drawingml/2006/main"/>
        <a:ln xmlns:a="http://schemas.openxmlformats.org/drawingml/2006/main" w="63500">
          <a:solidFill>
            <a:srgbClr val="000000"/>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fr-CA"/>
        </a:p>
      </cdr:txBody>
    </cdr:sp>
  </cdr:relSizeAnchor>
  <cdr:relSizeAnchor xmlns:cdr="http://schemas.openxmlformats.org/drawingml/2006/chartDrawing">
    <cdr:from>
      <cdr:x>0.56889</cdr:x>
      <cdr:y>0.02928</cdr:y>
    </cdr:from>
    <cdr:to>
      <cdr:x>0.56889</cdr:x>
      <cdr:y>0.9156</cdr:y>
    </cdr:to>
    <cdr:sp macro="" textlink="">
      <cdr:nvSpPr>
        <cdr:cNvPr id="26627" name="Line 2"/>
        <cdr:cNvSpPr>
          <a:spLocks xmlns:a="http://schemas.openxmlformats.org/drawingml/2006/main" noChangeShapeType="1"/>
        </cdr:cNvSpPr>
      </cdr:nvSpPr>
      <cdr:spPr bwMode="auto">
        <a:xfrm xmlns:a="http://schemas.openxmlformats.org/drawingml/2006/main" flipV="1">
          <a:off x="6156254" y="136704"/>
          <a:ext cx="0" cy="4111918"/>
        </a:xfrm>
        <a:prstGeom xmlns:a="http://schemas.openxmlformats.org/drawingml/2006/main" prst="line">
          <a:avLst/>
        </a:prstGeom>
        <a:noFill xmlns:a="http://schemas.openxmlformats.org/drawingml/2006/main"/>
        <a:ln xmlns:a="http://schemas.openxmlformats.org/drawingml/2006/main" w="63500">
          <a:solidFill>
            <a:srgbClr val="000000"/>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fr-CA"/>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57149</xdr:colOff>
      <xdr:row>9</xdr:row>
      <xdr:rowOff>85725</xdr:rowOff>
    </xdr:from>
    <xdr:to>
      <xdr:col>12</xdr:col>
      <xdr:colOff>571499</xdr:colOff>
      <xdr:row>33</xdr:row>
      <xdr:rowOff>171450</xdr:rowOff>
    </xdr:to>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438150</xdr:colOff>
      <xdr:row>8</xdr:row>
      <xdr:rowOff>187325</xdr:rowOff>
    </xdr:from>
    <xdr:to>
      <xdr:col>4</xdr:col>
      <xdr:colOff>276200</xdr:colOff>
      <xdr:row>10</xdr:row>
      <xdr:rowOff>25400</xdr:rowOff>
    </xdr:to>
    <xdr:sp macro="" textlink="">
      <xdr:nvSpPr>
        <xdr:cNvPr id="3" name="Text Box 5">
          <a:extLst>
            <a:ext uri="{FF2B5EF4-FFF2-40B4-BE49-F238E27FC236}">
              <a16:creationId xmlns:a16="http://schemas.microsoft.com/office/drawing/2014/main" id="{00000000-0008-0000-0F00-000003000000}"/>
            </a:ext>
          </a:extLst>
        </xdr:cNvPr>
        <xdr:cNvSpPr txBox="1">
          <a:spLocks noChangeArrowheads="1"/>
        </xdr:cNvSpPr>
      </xdr:nvSpPr>
      <xdr:spPr bwMode="auto">
        <a:xfrm>
          <a:off x="1676400" y="1825625"/>
          <a:ext cx="1019150" cy="219075"/>
        </a:xfrm>
        <a:prstGeom prst="rect">
          <a:avLst/>
        </a:prstGeom>
        <a:solidFill>
          <a:srgbClr val="FFFFFF"/>
        </a:solidFill>
        <a:ln w="9525">
          <a:solidFill>
            <a:srgbClr val="000000"/>
          </a:solidFill>
          <a:miter lim="800000"/>
          <a:headEnd/>
          <a:tailEnd/>
        </a:ln>
      </xdr:spPr>
      <xdr:txBody>
        <a:bodyPr vertOverflow="clip" wrap="square" lIns="45720" tIns="27432" rIns="45720" bIns="0" anchor="t"/>
        <a:lstStyle/>
        <a:p>
          <a:pPr algn="ctr" rtl="0">
            <a:defRPr sz="1000"/>
          </a:pPr>
          <a:r>
            <a:rPr lang="fr-CA" sz="1000" b="0" i="0" u="none" strike="noStrike" baseline="0">
              <a:solidFill>
                <a:srgbClr val="1465A1"/>
              </a:solidFill>
              <a:latin typeface="Verdana"/>
            </a:rPr>
            <a:t>Niveau 1</a:t>
          </a:r>
          <a:endParaRPr lang="fr-CA"/>
        </a:p>
      </xdr:txBody>
    </xdr:sp>
    <xdr:clientData/>
  </xdr:twoCellAnchor>
  <xdr:twoCellAnchor>
    <xdr:from>
      <xdr:col>5</xdr:col>
      <xdr:colOff>295275</xdr:colOff>
      <xdr:row>9</xdr:row>
      <xdr:rowOff>11112</xdr:rowOff>
    </xdr:from>
    <xdr:to>
      <xdr:col>7</xdr:col>
      <xdr:colOff>47625</xdr:colOff>
      <xdr:row>10</xdr:row>
      <xdr:rowOff>49212</xdr:rowOff>
    </xdr:to>
    <xdr:sp macro="" textlink="">
      <xdr:nvSpPr>
        <xdr:cNvPr id="4" name="Text Box 12">
          <a:extLst>
            <a:ext uri="{FF2B5EF4-FFF2-40B4-BE49-F238E27FC236}">
              <a16:creationId xmlns:a16="http://schemas.microsoft.com/office/drawing/2014/main" id="{00000000-0008-0000-0F00-000004000000}"/>
            </a:ext>
          </a:extLst>
        </xdr:cNvPr>
        <xdr:cNvSpPr txBox="1">
          <a:spLocks noChangeArrowheads="1"/>
        </xdr:cNvSpPr>
      </xdr:nvSpPr>
      <xdr:spPr bwMode="auto">
        <a:xfrm>
          <a:off x="3305175" y="1839912"/>
          <a:ext cx="933450" cy="228600"/>
        </a:xfrm>
        <a:prstGeom prst="rect">
          <a:avLst/>
        </a:prstGeom>
        <a:solidFill>
          <a:srgbClr val="FFFFFF"/>
        </a:solidFill>
        <a:ln w="9525">
          <a:solidFill>
            <a:srgbClr val="000000"/>
          </a:solidFill>
          <a:miter lim="800000"/>
          <a:headEnd/>
          <a:tailEnd/>
        </a:ln>
      </xdr:spPr>
      <xdr:txBody>
        <a:bodyPr vertOverflow="clip" wrap="square" lIns="45720" tIns="27432" rIns="45720" bIns="0" anchor="t"/>
        <a:lstStyle/>
        <a:p>
          <a:pPr algn="ctr" rtl="0">
            <a:defRPr sz="1000"/>
          </a:pPr>
          <a:r>
            <a:rPr lang="fr-CA" sz="1000" b="0" i="0" u="none" strike="noStrike" baseline="0">
              <a:solidFill>
                <a:srgbClr val="1465A1"/>
              </a:solidFill>
              <a:latin typeface="Verdana"/>
            </a:rPr>
            <a:t>Niveau 2</a:t>
          </a:r>
          <a:endParaRPr lang="fr-CA"/>
        </a:p>
      </xdr:txBody>
    </xdr:sp>
    <xdr:clientData/>
  </xdr:twoCellAnchor>
  <xdr:twoCellAnchor>
    <xdr:from>
      <xdr:col>8</xdr:col>
      <xdr:colOff>63500</xdr:colOff>
      <xdr:row>8</xdr:row>
      <xdr:rowOff>179387</xdr:rowOff>
    </xdr:from>
    <xdr:to>
      <xdr:col>9</xdr:col>
      <xdr:colOff>200025</xdr:colOff>
      <xdr:row>10</xdr:row>
      <xdr:rowOff>33337</xdr:rowOff>
    </xdr:to>
    <xdr:sp macro="" textlink="">
      <xdr:nvSpPr>
        <xdr:cNvPr id="5" name="Text Box 13">
          <a:extLst>
            <a:ext uri="{FF2B5EF4-FFF2-40B4-BE49-F238E27FC236}">
              <a16:creationId xmlns:a16="http://schemas.microsoft.com/office/drawing/2014/main" id="{00000000-0008-0000-0F00-000005000000}"/>
            </a:ext>
          </a:extLst>
        </xdr:cNvPr>
        <xdr:cNvSpPr txBox="1">
          <a:spLocks noChangeArrowheads="1"/>
        </xdr:cNvSpPr>
      </xdr:nvSpPr>
      <xdr:spPr bwMode="auto">
        <a:xfrm>
          <a:off x="4845050" y="1817687"/>
          <a:ext cx="727075" cy="234950"/>
        </a:xfrm>
        <a:prstGeom prst="rect">
          <a:avLst/>
        </a:prstGeom>
        <a:solidFill>
          <a:srgbClr val="FFFFFF"/>
        </a:solidFill>
        <a:ln w="9525">
          <a:solidFill>
            <a:srgbClr val="000000"/>
          </a:solidFill>
          <a:miter lim="800000"/>
          <a:headEnd/>
          <a:tailEnd/>
        </a:ln>
      </xdr:spPr>
      <xdr:txBody>
        <a:bodyPr vertOverflow="clip" wrap="square" lIns="45720" tIns="27432" rIns="45720" bIns="0" anchor="t"/>
        <a:lstStyle/>
        <a:p>
          <a:pPr algn="ctr" rtl="0">
            <a:defRPr sz="1000"/>
          </a:pPr>
          <a:r>
            <a:rPr lang="fr-CA" sz="1000" b="0" i="0" u="none" strike="noStrike" baseline="0">
              <a:solidFill>
                <a:srgbClr val="1465A1"/>
              </a:solidFill>
              <a:latin typeface="Verdana"/>
            </a:rPr>
            <a:t>Niveau 3</a:t>
          </a:r>
          <a:endParaRPr lang="fr-CA"/>
        </a:p>
      </xdr:txBody>
    </xdr:sp>
    <xdr:clientData/>
  </xdr:twoCellAnchor>
  <xdr:twoCellAnchor>
    <xdr:from>
      <xdr:col>10</xdr:col>
      <xdr:colOff>403225</xdr:colOff>
      <xdr:row>8</xdr:row>
      <xdr:rowOff>188912</xdr:rowOff>
    </xdr:from>
    <xdr:to>
      <xdr:col>12</xdr:col>
      <xdr:colOff>114300</xdr:colOff>
      <xdr:row>10</xdr:row>
      <xdr:rowOff>23812</xdr:rowOff>
    </xdr:to>
    <xdr:sp macro="" textlink="">
      <xdr:nvSpPr>
        <xdr:cNvPr id="6" name="Text Box 14">
          <a:extLst>
            <a:ext uri="{FF2B5EF4-FFF2-40B4-BE49-F238E27FC236}">
              <a16:creationId xmlns:a16="http://schemas.microsoft.com/office/drawing/2014/main" id="{00000000-0008-0000-0F00-000006000000}"/>
            </a:ext>
          </a:extLst>
        </xdr:cNvPr>
        <xdr:cNvSpPr txBox="1">
          <a:spLocks noChangeArrowheads="1"/>
        </xdr:cNvSpPr>
      </xdr:nvSpPr>
      <xdr:spPr bwMode="auto">
        <a:xfrm>
          <a:off x="6365875" y="1827212"/>
          <a:ext cx="892175" cy="215900"/>
        </a:xfrm>
        <a:prstGeom prst="rect">
          <a:avLst/>
        </a:prstGeom>
        <a:solidFill>
          <a:srgbClr val="FFFFFF"/>
        </a:solidFill>
        <a:ln w="9525">
          <a:solidFill>
            <a:srgbClr val="000000"/>
          </a:solidFill>
          <a:miter lim="800000"/>
          <a:headEnd/>
          <a:tailEnd/>
        </a:ln>
      </xdr:spPr>
      <xdr:txBody>
        <a:bodyPr vertOverflow="clip" wrap="square" lIns="45720" tIns="27432" rIns="45720" bIns="0" anchor="t"/>
        <a:lstStyle/>
        <a:p>
          <a:pPr algn="ctr" rtl="0">
            <a:defRPr sz="1000"/>
          </a:pPr>
          <a:r>
            <a:rPr lang="fr-CA" sz="1000" b="0" i="0" u="none" strike="noStrike" baseline="0">
              <a:solidFill>
                <a:srgbClr val="1465A1"/>
              </a:solidFill>
              <a:latin typeface="Verdana"/>
            </a:rPr>
            <a:t>Niveau 4</a:t>
          </a:r>
          <a:endParaRPr lang="fr-CA"/>
        </a:p>
      </xdr:txBody>
    </xdr:sp>
    <xdr:clientData/>
  </xdr:twoCellAnchor>
</xdr:wsDr>
</file>

<file path=xl/drawings/drawing4.xml><?xml version="1.0" encoding="utf-8"?>
<c:userShapes xmlns:c="http://schemas.openxmlformats.org/drawingml/2006/chart">
  <cdr:relSizeAnchor xmlns:cdr="http://schemas.openxmlformats.org/drawingml/2006/chartDrawing">
    <cdr:from>
      <cdr:x>0.36462</cdr:x>
      <cdr:y>0.0275</cdr:y>
    </cdr:from>
    <cdr:to>
      <cdr:x>0.36462</cdr:x>
      <cdr:y>0.91382</cdr:y>
    </cdr:to>
    <cdr:sp macro="" textlink="">
      <cdr:nvSpPr>
        <cdr:cNvPr id="26625" name="Line 2"/>
        <cdr:cNvSpPr>
          <a:spLocks xmlns:a="http://schemas.openxmlformats.org/drawingml/2006/main" noChangeShapeType="1"/>
        </cdr:cNvSpPr>
      </cdr:nvSpPr>
      <cdr:spPr bwMode="auto">
        <a:xfrm xmlns:a="http://schemas.openxmlformats.org/drawingml/2006/main" flipV="1">
          <a:off x="2771491" y="146933"/>
          <a:ext cx="0" cy="4736073"/>
        </a:xfrm>
        <a:prstGeom xmlns:a="http://schemas.openxmlformats.org/drawingml/2006/main" prst="line">
          <a:avLst/>
        </a:prstGeom>
        <a:noFill xmlns:a="http://schemas.openxmlformats.org/drawingml/2006/main"/>
        <a:ln xmlns:a="http://schemas.openxmlformats.org/drawingml/2006/main" w="63500">
          <a:solidFill>
            <a:srgbClr val="000000"/>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fr-CA"/>
        </a:p>
      </cdr:txBody>
    </cdr:sp>
  </cdr:relSizeAnchor>
  <cdr:relSizeAnchor xmlns:cdr="http://schemas.openxmlformats.org/drawingml/2006/chartDrawing">
    <cdr:from>
      <cdr:x>0.7716</cdr:x>
      <cdr:y>0.02928</cdr:y>
    </cdr:from>
    <cdr:to>
      <cdr:x>0.7716</cdr:x>
      <cdr:y>0.9156</cdr:y>
    </cdr:to>
    <cdr:sp macro="" textlink="">
      <cdr:nvSpPr>
        <cdr:cNvPr id="26626" name="Line 2"/>
        <cdr:cNvSpPr>
          <a:spLocks xmlns:a="http://schemas.openxmlformats.org/drawingml/2006/main" noChangeShapeType="1"/>
        </cdr:cNvSpPr>
      </cdr:nvSpPr>
      <cdr:spPr bwMode="auto">
        <a:xfrm xmlns:a="http://schemas.openxmlformats.org/drawingml/2006/main" flipV="1">
          <a:off x="8378865" y="136704"/>
          <a:ext cx="0" cy="4111918"/>
        </a:xfrm>
        <a:prstGeom xmlns:a="http://schemas.openxmlformats.org/drawingml/2006/main" prst="line">
          <a:avLst/>
        </a:prstGeom>
        <a:noFill xmlns:a="http://schemas.openxmlformats.org/drawingml/2006/main"/>
        <a:ln xmlns:a="http://schemas.openxmlformats.org/drawingml/2006/main" w="63500">
          <a:solidFill>
            <a:srgbClr val="000000"/>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fr-CA"/>
        </a:p>
      </cdr:txBody>
    </cdr:sp>
  </cdr:relSizeAnchor>
  <cdr:relSizeAnchor xmlns:cdr="http://schemas.openxmlformats.org/drawingml/2006/chartDrawing">
    <cdr:from>
      <cdr:x>0.56889</cdr:x>
      <cdr:y>0.02928</cdr:y>
    </cdr:from>
    <cdr:to>
      <cdr:x>0.56889</cdr:x>
      <cdr:y>0.9156</cdr:y>
    </cdr:to>
    <cdr:sp macro="" textlink="">
      <cdr:nvSpPr>
        <cdr:cNvPr id="26627" name="Line 2"/>
        <cdr:cNvSpPr>
          <a:spLocks xmlns:a="http://schemas.openxmlformats.org/drawingml/2006/main" noChangeShapeType="1"/>
        </cdr:cNvSpPr>
      </cdr:nvSpPr>
      <cdr:spPr bwMode="auto">
        <a:xfrm xmlns:a="http://schemas.openxmlformats.org/drawingml/2006/main" flipV="1">
          <a:off x="6156254" y="136704"/>
          <a:ext cx="0" cy="4111918"/>
        </a:xfrm>
        <a:prstGeom xmlns:a="http://schemas.openxmlformats.org/drawingml/2006/main" prst="line">
          <a:avLst/>
        </a:prstGeom>
        <a:noFill xmlns:a="http://schemas.openxmlformats.org/drawingml/2006/main"/>
        <a:ln xmlns:a="http://schemas.openxmlformats.org/drawingml/2006/main" w="63500">
          <a:solidFill>
            <a:srgbClr val="000000"/>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fr-CA"/>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47624</xdr:colOff>
      <xdr:row>9</xdr:row>
      <xdr:rowOff>85725</xdr:rowOff>
    </xdr:from>
    <xdr:to>
      <xdr:col>12</xdr:col>
      <xdr:colOff>590549</xdr:colOff>
      <xdr:row>33</xdr:row>
      <xdr:rowOff>171450</xdr:rowOff>
    </xdr:to>
    <xdr:graphicFrame macro="">
      <xdr:nvGraphicFramePr>
        <xdr:cNvPr id="2" name="Chart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533400</xdr:colOff>
      <xdr:row>8</xdr:row>
      <xdr:rowOff>190499</xdr:rowOff>
    </xdr:from>
    <xdr:to>
      <xdr:col>4</xdr:col>
      <xdr:colOff>228600</xdr:colOff>
      <xdr:row>10</xdr:row>
      <xdr:rowOff>47624</xdr:rowOff>
    </xdr:to>
    <xdr:sp macro="" textlink="">
      <xdr:nvSpPr>
        <xdr:cNvPr id="3" name="Text Box 5">
          <a:extLst>
            <a:ext uri="{FF2B5EF4-FFF2-40B4-BE49-F238E27FC236}">
              <a16:creationId xmlns:a16="http://schemas.microsoft.com/office/drawing/2014/main" id="{00000000-0008-0000-1000-000003000000}"/>
            </a:ext>
          </a:extLst>
        </xdr:cNvPr>
        <xdr:cNvSpPr txBox="1">
          <a:spLocks noChangeArrowheads="1"/>
        </xdr:cNvSpPr>
      </xdr:nvSpPr>
      <xdr:spPr bwMode="auto">
        <a:xfrm>
          <a:off x="1762125" y="1828799"/>
          <a:ext cx="933450" cy="238125"/>
        </a:xfrm>
        <a:prstGeom prst="rect">
          <a:avLst/>
        </a:prstGeom>
        <a:solidFill>
          <a:srgbClr val="FFFFFF"/>
        </a:solidFill>
        <a:ln w="9525">
          <a:solidFill>
            <a:srgbClr val="000000"/>
          </a:solidFill>
          <a:miter lim="800000"/>
          <a:headEnd/>
          <a:tailEnd/>
        </a:ln>
      </xdr:spPr>
      <xdr:txBody>
        <a:bodyPr vertOverflow="clip" wrap="square" lIns="45720" tIns="27432" rIns="45720" bIns="0" anchor="t"/>
        <a:lstStyle/>
        <a:p>
          <a:pPr algn="ctr" rtl="0">
            <a:defRPr sz="1000"/>
          </a:pPr>
          <a:r>
            <a:rPr lang="fr-CA" sz="1000" b="0" i="0" u="none" strike="noStrike" baseline="0">
              <a:solidFill>
                <a:srgbClr val="1465A1"/>
              </a:solidFill>
              <a:latin typeface="Verdana"/>
            </a:rPr>
            <a:t>Niveau 1</a:t>
          </a:r>
          <a:endParaRPr lang="fr-CA"/>
        </a:p>
      </xdr:txBody>
    </xdr:sp>
    <xdr:clientData/>
  </xdr:twoCellAnchor>
  <xdr:twoCellAnchor>
    <xdr:from>
      <xdr:col>5</xdr:col>
      <xdr:colOff>400050</xdr:colOff>
      <xdr:row>9</xdr:row>
      <xdr:rowOff>0</xdr:rowOff>
    </xdr:from>
    <xdr:to>
      <xdr:col>7</xdr:col>
      <xdr:colOff>6350</xdr:colOff>
      <xdr:row>10</xdr:row>
      <xdr:rowOff>76200</xdr:rowOff>
    </xdr:to>
    <xdr:sp macro="" textlink="">
      <xdr:nvSpPr>
        <xdr:cNvPr id="4" name="Text Box 12">
          <a:extLst>
            <a:ext uri="{FF2B5EF4-FFF2-40B4-BE49-F238E27FC236}">
              <a16:creationId xmlns:a16="http://schemas.microsoft.com/office/drawing/2014/main" id="{00000000-0008-0000-1000-000004000000}"/>
            </a:ext>
          </a:extLst>
        </xdr:cNvPr>
        <xdr:cNvSpPr txBox="1">
          <a:spLocks noChangeArrowheads="1"/>
        </xdr:cNvSpPr>
      </xdr:nvSpPr>
      <xdr:spPr bwMode="auto">
        <a:xfrm>
          <a:off x="3486150" y="1828800"/>
          <a:ext cx="844550" cy="266700"/>
        </a:xfrm>
        <a:prstGeom prst="rect">
          <a:avLst/>
        </a:prstGeom>
        <a:solidFill>
          <a:srgbClr val="FFFFFF"/>
        </a:solidFill>
        <a:ln w="9525">
          <a:solidFill>
            <a:srgbClr val="000000"/>
          </a:solidFill>
          <a:miter lim="800000"/>
          <a:headEnd/>
          <a:tailEnd/>
        </a:ln>
      </xdr:spPr>
      <xdr:txBody>
        <a:bodyPr vertOverflow="clip" wrap="square" lIns="45720" tIns="27432" rIns="45720" bIns="0" anchor="t"/>
        <a:lstStyle/>
        <a:p>
          <a:pPr algn="ctr" rtl="0">
            <a:defRPr sz="1000"/>
          </a:pPr>
          <a:r>
            <a:rPr lang="fr-CA" sz="1000" b="0" i="0" u="none" strike="noStrike" baseline="0">
              <a:solidFill>
                <a:srgbClr val="1465A1"/>
              </a:solidFill>
              <a:latin typeface="Verdana"/>
            </a:rPr>
            <a:t>Niveau 2</a:t>
          </a:r>
          <a:endParaRPr lang="fr-CA"/>
        </a:p>
      </xdr:txBody>
    </xdr:sp>
    <xdr:clientData/>
  </xdr:twoCellAnchor>
  <xdr:twoCellAnchor>
    <xdr:from>
      <xdr:col>8</xdr:col>
      <xdr:colOff>101600</xdr:colOff>
      <xdr:row>9</xdr:row>
      <xdr:rowOff>0</xdr:rowOff>
    </xdr:from>
    <xdr:to>
      <xdr:col>9</xdr:col>
      <xdr:colOff>238125</xdr:colOff>
      <xdr:row>10</xdr:row>
      <xdr:rowOff>44450</xdr:rowOff>
    </xdr:to>
    <xdr:sp macro="" textlink="">
      <xdr:nvSpPr>
        <xdr:cNvPr id="5" name="Text Box 13">
          <a:extLst>
            <a:ext uri="{FF2B5EF4-FFF2-40B4-BE49-F238E27FC236}">
              <a16:creationId xmlns:a16="http://schemas.microsoft.com/office/drawing/2014/main" id="{00000000-0008-0000-1000-000005000000}"/>
            </a:ext>
          </a:extLst>
        </xdr:cNvPr>
        <xdr:cNvSpPr txBox="1">
          <a:spLocks noChangeArrowheads="1"/>
        </xdr:cNvSpPr>
      </xdr:nvSpPr>
      <xdr:spPr bwMode="auto">
        <a:xfrm>
          <a:off x="5045075" y="1828800"/>
          <a:ext cx="755650" cy="234950"/>
        </a:xfrm>
        <a:prstGeom prst="rect">
          <a:avLst/>
        </a:prstGeom>
        <a:solidFill>
          <a:srgbClr val="FFFFFF"/>
        </a:solidFill>
        <a:ln w="9525">
          <a:solidFill>
            <a:srgbClr val="000000"/>
          </a:solidFill>
          <a:miter lim="800000"/>
          <a:headEnd/>
          <a:tailEnd/>
        </a:ln>
      </xdr:spPr>
      <xdr:txBody>
        <a:bodyPr vertOverflow="clip" wrap="square" lIns="45720" tIns="27432" rIns="45720" bIns="0" anchor="t"/>
        <a:lstStyle/>
        <a:p>
          <a:pPr algn="ctr" rtl="0">
            <a:defRPr sz="1000"/>
          </a:pPr>
          <a:r>
            <a:rPr lang="fr-CA" sz="1000" b="0" i="0" u="none" strike="noStrike" baseline="0">
              <a:solidFill>
                <a:srgbClr val="1465A1"/>
              </a:solidFill>
              <a:latin typeface="Verdana"/>
            </a:rPr>
            <a:t>Niveau 3</a:t>
          </a:r>
          <a:endParaRPr lang="fr-CA"/>
        </a:p>
      </xdr:txBody>
    </xdr:sp>
    <xdr:clientData/>
  </xdr:twoCellAnchor>
  <xdr:twoCellAnchor>
    <xdr:from>
      <xdr:col>10</xdr:col>
      <xdr:colOff>422275</xdr:colOff>
      <xdr:row>9</xdr:row>
      <xdr:rowOff>0</xdr:rowOff>
    </xdr:from>
    <xdr:to>
      <xdr:col>12</xdr:col>
      <xdr:colOff>133350</xdr:colOff>
      <xdr:row>10</xdr:row>
      <xdr:rowOff>25400</xdr:rowOff>
    </xdr:to>
    <xdr:sp macro="" textlink="">
      <xdr:nvSpPr>
        <xdr:cNvPr id="6" name="Text Box 14">
          <a:extLst>
            <a:ext uri="{FF2B5EF4-FFF2-40B4-BE49-F238E27FC236}">
              <a16:creationId xmlns:a16="http://schemas.microsoft.com/office/drawing/2014/main" id="{00000000-0008-0000-1000-000006000000}"/>
            </a:ext>
          </a:extLst>
        </xdr:cNvPr>
        <xdr:cNvSpPr txBox="1">
          <a:spLocks noChangeArrowheads="1"/>
        </xdr:cNvSpPr>
      </xdr:nvSpPr>
      <xdr:spPr bwMode="auto">
        <a:xfrm>
          <a:off x="6604000" y="1828800"/>
          <a:ext cx="949325" cy="215900"/>
        </a:xfrm>
        <a:prstGeom prst="rect">
          <a:avLst/>
        </a:prstGeom>
        <a:solidFill>
          <a:srgbClr val="FFFFFF"/>
        </a:solidFill>
        <a:ln w="9525">
          <a:solidFill>
            <a:srgbClr val="000000"/>
          </a:solidFill>
          <a:miter lim="800000"/>
          <a:headEnd/>
          <a:tailEnd/>
        </a:ln>
      </xdr:spPr>
      <xdr:txBody>
        <a:bodyPr vertOverflow="clip" wrap="square" lIns="45720" tIns="27432" rIns="45720" bIns="0" anchor="t"/>
        <a:lstStyle/>
        <a:p>
          <a:pPr algn="ctr" rtl="0">
            <a:defRPr sz="1000"/>
          </a:pPr>
          <a:r>
            <a:rPr lang="fr-CA" sz="1000" b="0" i="0" u="none" strike="noStrike" baseline="0">
              <a:solidFill>
                <a:srgbClr val="1465A1"/>
              </a:solidFill>
              <a:latin typeface="Verdana"/>
            </a:rPr>
            <a:t>Niveau 4</a:t>
          </a:r>
          <a:endParaRPr lang="fr-CA"/>
        </a:p>
      </xdr:txBody>
    </xdr:sp>
    <xdr:clientData/>
  </xdr:twoCellAnchor>
</xdr:wsDr>
</file>

<file path=xl/drawings/drawing6.xml><?xml version="1.0" encoding="utf-8"?>
<c:userShapes xmlns:c="http://schemas.openxmlformats.org/drawingml/2006/chart">
  <cdr:relSizeAnchor xmlns:cdr="http://schemas.openxmlformats.org/drawingml/2006/chartDrawing">
    <cdr:from>
      <cdr:x>0.36611</cdr:x>
      <cdr:y>0.02571</cdr:y>
    </cdr:from>
    <cdr:to>
      <cdr:x>0.36611</cdr:x>
      <cdr:y>0.91203</cdr:y>
    </cdr:to>
    <cdr:sp macro="" textlink="">
      <cdr:nvSpPr>
        <cdr:cNvPr id="26625" name="Line 2"/>
        <cdr:cNvSpPr>
          <a:spLocks xmlns:a="http://schemas.openxmlformats.org/drawingml/2006/main" noChangeShapeType="1"/>
        </cdr:cNvSpPr>
      </cdr:nvSpPr>
      <cdr:spPr bwMode="auto">
        <a:xfrm xmlns:a="http://schemas.openxmlformats.org/drawingml/2006/main" flipV="1">
          <a:off x="2918793" y="137408"/>
          <a:ext cx="0" cy="4736073"/>
        </a:xfrm>
        <a:prstGeom xmlns:a="http://schemas.openxmlformats.org/drawingml/2006/main" prst="line">
          <a:avLst/>
        </a:prstGeom>
        <a:noFill xmlns:a="http://schemas.openxmlformats.org/drawingml/2006/main"/>
        <a:ln xmlns:a="http://schemas.openxmlformats.org/drawingml/2006/main" w="63500">
          <a:solidFill>
            <a:srgbClr val="000000"/>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fr-CA"/>
        </a:p>
      </cdr:txBody>
    </cdr:sp>
  </cdr:relSizeAnchor>
  <cdr:relSizeAnchor xmlns:cdr="http://schemas.openxmlformats.org/drawingml/2006/chartDrawing">
    <cdr:from>
      <cdr:x>0.7716</cdr:x>
      <cdr:y>0.02928</cdr:y>
    </cdr:from>
    <cdr:to>
      <cdr:x>0.7716</cdr:x>
      <cdr:y>0.9156</cdr:y>
    </cdr:to>
    <cdr:sp macro="" textlink="">
      <cdr:nvSpPr>
        <cdr:cNvPr id="26626" name="Line 2"/>
        <cdr:cNvSpPr>
          <a:spLocks xmlns:a="http://schemas.openxmlformats.org/drawingml/2006/main" noChangeShapeType="1"/>
        </cdr:cNvSpPr>
      </cdr:nvSpPr>
      <cdr:spPr bwMode="auto">
        <a:xfrm xmlns:a="http://schemas.openxmlformats.org/drawingml/2006/main" flipV="1">
          <a:off x="8378865" y="136704"/>
          <a:ext cx="0" cy="4111918"/>
        </a:xfrm>
        <a:prstGeom xmlns:a="http://schemas.openxmlformats.org/drawingml/2006/main" prst="line">
          <a:avLst/>
        </a:prstGeom>
        <a:noFill xmlns:a="http://schemas.openxmlformats.org/drawingml/2006/main"/>
        <a:ln xmlns:a="http://schemas.openxmlformats.org/drawingml/2006/main" w="63500">
          <a:solidFill>
            <a:srgbClr val="000000"/>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fr-CA"/>
        </a:p>
      </cdr:txBody>
    </cdr:sp>
  </cdr:relSizeAnchor>
  <cdr:relSizeAnchor xmlns:cdr="http://schemas.openxmlformats.org/drawingml/2006/chartDrawing">
    <cdr:from>
      <cdr:x>0.56889</cdr:x>
      <cdr:y>0.02928</cdr:y>
    </cdr:from>
    <cdr:to>
      <cdr:x>0.56889</cdr:x>
      <cdr:y>0.9156</cdr:y>
    </cdr:to>
    <cdr:sp macro="" textlink="">
      <cdr:nvSpPr>
        <cdr:cNvPr id="26627" name="Line 2"/>
        <cdr:cNvSpPr>
          <a:spLocks xmlns:a="http://schemas.openxmlformats.org/drawingml/2006/main" noChangeShapeType="1"/>
        </cdr:cNvSpPr>
      </cdr:nvSpPr>
      <cdr:spPr bwMode="auto">
        <a:xfrm xmlns:a="http://schemas.openxmlformats.org/drawingml/2006/main" flipV="1">
          <a:off x="6156254" y="136704"/>
          <a:ext cx="0" cy="4111918"/>
        </a:xfrm>
        <a:prstGeom xmlns:a="http://schemas.openxmlformats.org/drawingml/2006/main" prst="line">
          <a:avLst/>
        </a:prstGeom>
        <a:noFill xmlns:a="http://schemas.openxmlformats.org/drawingml/2006/main"/>
        <a:ln xmlns:a="http://schemas.openxmlformats.org/drawingml/2006/main" w="63500">
          <a:solidFill>
            <a:srgbClr val="000000"/>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fr-CA"/>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38100</xdr:colOff>
      <xdr:row>8</xdr:row>
      <xdr:rowOff>171451</xdr:rowOff>
    </xdr:from>
    <xdr:to>
      <xdr:col>12</xdr:col>
      <xdr:colOff>561975</xdr:colOff>
      <xdr:row>33</xdr:row>
      <xdr:rowOff>171451</xdr:rowOff>
    </xdr:to>
    <xdr:graphicFrame macro="">
      <xdr:nvGraphicFramePr>
        <xdr:cNvPr id="2" name="Chart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581025</xdr:colOff>
      <xdr:row>8</xdr:row>
      <xdr:rowOff>3175</xdr:rowOff>
    </xdr:from>
    <xdr:to>
      <xdr:col>4</xdr:col>
      <xdr:colOff>142875</xdr:colOff>
      <xdr:row>9</xdr:row>
      <xdr:rowOff>79375</xdr:rowOff>
    </xdr:to>
    <xdr:sp macro="" textlink="">
      <xdr:nvSpPr>
        <xdr:cNvPr id="3" name="Text Box 5">
          <a:extLst>
            <a:ext uri="{FF2B5EF4-FFF2-40B4-BE49-F238E27FC236}">
              <a16:creationId xmlns:a16="http://schemas.microsoft.com/office/drawing/2014/main" id="{00000000-0008-0000-1100-000003000000}"/>
            </a:ext>
          </a:extLst>
        </xdr:cNvPr>
        <xdr:cNvSpPr txBox="1">
          <a:spLocks noChangeArrowheads="1"/>
        </xdr:cNvSpPr>
      </xdr:nvSpPr>
      <xdr:spPr bwMode="auto">
        <a:xfrm>
          <a:off x="1724025" y="1641475"/>
          <a:ext cx="762000" cy="266700"/>
        </a:xfrm>
        <a:prstGeom prst="rect">
          <a:avLst/>
        </a:prstGeom>
        <a:solidFill>
          <a:srgbClr val="FFFFFF"/>
        </a:solidFill>
        <a:ln w="9525">
          <a:solidFill>
            <a:srgbClr val="000000"/>
          </a:solidFill>
          <a:miter lim="800000"/>
          <a:headEnd/>
          <a:tailEnd/>
        </a:ln>
      </xdr:spPr>
      <xdr:txBody>
        <a:bodyPr vertOverflow="clip" wrap="square" lIns="45720" tIns="27432" rIns="45720" bIns="0" anchor="t"/>
        <a:lstStyle/>
        <a:p>
          <a:pPr algn="ctr" rtl="0">
            <a:defRPr sz="1000"/>
          </a:pPr>
          <a:r>
            <a:rPr lang="fr-CA" sz="1000" b="0" i="0" u="none" strike="noStrike" baseline="0">
              <a:solidFill>
                <a:srgbClr val="1465A1"/>
              </a:solidFill>
              <a:latin typeface="Verdana"/>
            </a:rPr>
            <a:t>Niveau 1</a:t>
          </a:r>
          <a:endParaRPr lang="fr-CA"/>
        </a:p>
      </xdr:txBody>
    </xdr:sp>
    <xdr:clientData/>
  </xdr:twoCellAnchor>
  <xdr:twoCellAnchor>
    <xdr:from>
      <xdr:col>5</xdr:col>
      <xdr:colOff>364067</xdr:colOff>
      <xdr:row>8</xdr:row>
      <xdr:rowOff>3175</xdr:rowOff>
    </xdr:from>
    <xdr:to>
      <xdr:col>6</xdr:col>
      <xdr:colOff>535517</xdr:colOff>
      <xdr:row>9</xdr:row>
      <xdr:rowOff>79375</xdr:rowOff>
    </xdr:to>
    <xdr:sp macro="" textlink="">
      <xdr:nvSpPr>
        <xdr:cNvPr id="4" name="Text Box 12">
          <a:extLst>
            <a:ext uri="{FF2B5EF4-FFF2-40B4-BE49-F238E27FC236}">
              <a16:creationId xmlns:a16="http://schemas.microsoft.com/office/drawing/2014/main" id="{00000000-0008-0000-1100-000004000000}"/>
            </a:ext>
          </a:extLst>
        </xdr:cNvPr>
        <xdr:cNvSpPr txBox="1">
          <a:spLocks noChangeArrowheads="1"/>
        </xdr:cNvSpPr>
      </xdr:nvSpPr>
      <xdr:spPr bwMode="auto">
        <a:xfrm>
          <a:off x="3307292" y="1641475"/>
          <a:ext cx="771525" cy="266700"/>
        </a:xfrm>
        <a:prstGeom prst="rect">
          <a:avLst/>
        </a:prstGeom>
        <a:solidFill>
          <a:srgbClr val="FFFFFF"/>
        </a:solidFill>
        <a:ln w="9525">
          <a:solidFill>
            <a:srgbClr val="000000"/>
          </a:solidFill>
          <a:miter lim="800000"/>
          <a:headEnd/>
          <a:tailEnd/>
        </a:ln>
      </xdr:spPr>
      <xdr:txBody>
        <a:bodyPr vertOverflow="clip" wrap="square" lIns="45720" tIns="27432" rIns="45720" bIns="0" anchor="t"/>
        <a:lstStyle/>
        <a:p>
          <a:pPr algn="ctr" rtl="0">
            <a:defRPr sz="1000"/>
          </a:pPr>
          <a:r>
            <a:rPr lang="fr-CA" sz="1000" b="0" i="0" u="none" strike="noStrike" baseline="0">
              <a:solidFill>
                <a:srgbClr val="1465A1"/>
              </a:solidFill>
              <a:latin typeface="Verdana"/>
            </a:rPr>
            <a:t>Niveau 2</a:t>
          </a:r>
          <a:endParaRPr lang="fr-CA"/>
        </a:p>
      </xdr:txBody>
    </xdr:sp>
    <xdr:clientData/>
  </xdr:twoCellAnchor>
  <xdr:twoCellAnchor>
    <xdr:from>
      <xdr:col>8</xdr:col>
      <xdr:colOff>147109</xdr:colOff>
      <xdr:row>8</xdr:row>
      <xdr:rowOff>15875</xdr:rowOff>
    </xdr:from>
    <xdr:to>
      <xdr:col>9</xdr:col>
      <xdr:colOff>283634</xdr:colOff>
      <xdr:row>9</xdr:row>
      <xdr:rowOff>66675</xdr:rowOff>
    </xdr:to>
    <xdr:sp macro="" textlink="">
      <xdr:nvSpPr>
        <xdr:cNvPr id="5" name="Text Box 13">
          <a:extLst>
            <a:ext uri="{FF2B5EF4-FFF2-40B4-BE49-F238E27FC236}">
              <a16:creationId xmlns:a16="http://schemas.microsoft.com/office/drawing/2014/main" id="{00000000-0008-0000-1100-000005000000}"/>
            </a:ext>
          </a:extLst>
        </xdr:cNvPr>
        <xdr:cNvSpPr txBox="1">
          <a:spLocks noChangeArrowheads="1"/>
        </xdr:cNvSpPr>
      </xdr:nvSpPr>
      <xdr:spPr bwMode="auto">
        <a:xfrm>
          <a:off x="4890559" y="1654175"/>
          <a:ext cx="736600" cy="241300"/>
        </a:xfrm>
        <a:prstGeom prst="rect">
          <a:avLst/>
        </a:prstGeom>
        <a:solidFill>
          <a:srgbClr val="FFFFFF"/>
        </a:solidFill>
        <a:ln w="9525">
          <a:solidFill>
            <a:srgbClr val="000000"/>
          </a:solidFill>
          <a:miter lim="800000"/>
          <a:headEnd/>
          <a:tailEnd/>
        </a:ln>
      </xdr:spPr>
      <xdr:txBody>
        <a:bodyPr vertOverflow="clip" wrap="square" lIns="45720" tIns="27432" rIns="45720" bIns="0" anchor="t"/>
        <a:lstStyle/>
        <a:p>
          <a:pPr algn="ctr" rtl="0">
            <a:defRPr sz="1000"/>
          </a:pPr>
          <a:r>
            <a:rPr lang="fr-CA" sz="1000" b="0" i="0" u="none" strike="noStrike" baseline="0">
              <a:solidFill>
                <a:srgbClr val="1465A1"/>
              </a:solidFill>
              <a:latin typeface="Verdana"/>
            </a:rPr>
            <a:t>Niveau 3</a:t>
          </a:r>
          <a:endParaRPr lang="fr-CA"/>
        </a:p>
      </xdr:txBody>
    </xdr:sp>
    <xdr:clientData/>
  </xdr:twoCellAnchor>
  <xdr:twoCellAnchor>
    <xdr:from>
      <xdr:col>10</xdr:col>
      <xdr:colOff>495300</xdr:colOff>
      <xdr:row>8</xdr:row>
      <xdr:rowOff>15081</xdr:rowOff>
    </xdr:from>
    <xdr:to>
      <xdr:col>12</xdr:col>
      <xdr:colOff>66675</xdr:colOff>
      <xdr:row>9</xdr:row>
      <xdr:rowOff>67469</xdr:rowOff>
    </xdr:to>
    <xdr:sp macro="" textlink="">
      <xdr:nvSpPr>
        <xdr:cNvPr id="6" name="Text Box 14">
          <a:extLst>
            <a:ext uri="{FF2B5EF4-FFF2-40B4-BE49-F238E27FC236}">
              <a16:creationId xmlns:a16="http://schemas.microsoft.com/office/drawing/2014/main" id="{00000000-0008-0000-1100-000006000000}"/>
            </a:ext>
          </a:extLst>
        </xdr:cNvPr>
        <xdr:cNvSpPr txBox="1">
          <a:spLocks noChangeArrowheads="1"/>
        </xdr:cNvSpPr>
      </xdr:nvSpPr>
      <xdr:spPr bwMode="auto">
        <a:xfrm>
          <a:off x="6438900" y="1653381"/>
          <a:ext cx="771525" cy="242888"/>
        </a:xfrm>
        <a:prstGeom prst="rect">
          <a:avLst/>
        </a:prstGeom>
        <a:solidFill>
          <a:srgbClr val="FFFFFF"/>
        </a:solidFill>
        <a:ln w="9525">
          <a:solidFill>
            <a:srgbClr val="000000"/>
          </a:solidFill>
          <a:miter lim="800000"/>
          <a:headEnd/>
          <a:tailEnd/>
        </a:ln>
      </xdr:spPr>
      <xdr:txBody>
        <a:bodyPr vertOverflow="clip" wrap="square" lIns="45720" tIns="27432" rIns="45720" bIns="0" anchor="t"/>
        <a:lstStyle/>
        <a:p>
          <a:pPr algn="ctr" rtl="0">
            <a:defRPr sz="1000"/>
          </a:pPr>
          <a:r>
            <a:rPr lang="fr-CA" sz="1000" b="0" i="0" u="none" strike="noStrike" baseline="0">
              <a:solidFill>
                <a:srgbClr val="1465A1"/>
              </a:solidFill>
              <a:latin typeface="Verdana"/>
            </a:rPr>
            <a:t>Niveau 4</a:t>
          </a:r>
          <a:endParaRPr lang="fr-CA"/>
        </a:p>
      </xdr:txBody>
    </xdr:sp>
    <xdr:clientData/>
  </xdr:twoCellAnchor>
</xdr:wsDr>
</file>

<file path=xl/drawings/drawing8.xml><?xml version="1.0" encoding="utf-8"?>
<c:userShapes xmlns:c="http://schemas.openxmlformats.org/drawingml/2006/chart">
  <cdr:relSizeAnchor xmlns:cdr="http://schemas.openxmlformats.org/drawingml/2006/chartDrawing">
    <cdr:from>
      <cdr:x>0.36349</cdr:x>
      <cdr:y>0.02928</cdr:y>
    </cdr:from>
    <cdr:to>
      <cdr:x>0.36349</cdr:x>
      <cdr:y>0.9156</cdr:y>
    </cdr:to>
    <cdr:sp macro="" textlink="">
      <cdr:nvSpPr>
        <cdr:cNvPr id="26625" name="Line 2"/>
        <cdr:cNvSpPr>
          <a:spLocks xmlns:a="http://schemas.openxmlformats.org/drawingml/2006/main" noChangeShapeType="1"/>
        </cdr:cNvSpPr>
      </cdr:nvSpPr>
      <cdr:spPr bwMode="auto">
        <a:xfrm xmlns:a="http://schemas.openxmlformats.org/drawingml/2006/main" flipV="1">
          <a:off x="2807892" y="156458"/>
          <a:ext cx="0" cy="4736073"/>
        </a:xfrm>
        <a:prstGeom xmlns:a="http://schemas.openxmlformats.org/drawingml/2006/main" prst="line">
          <a:avLst/>
        </a:prstGeom>
        <a:noFill xmlns:a="http://schemas.openxmlformats.org/drawingml/2006/main"/>
        <a:ln xmlns:a="http://schemas.openxmlformats.org/drawingml/2006/main" w="63500">
          <a:solidFill>
            <a:srgbClr val="000000"/>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fr-CA"/>
        </a:p>
      </cdr:txBody>
    </cdr:sp>
  </cdr:relSizeAnchor>
  <cdr:relSizeAnchor xmlns:cdr="http://schemas.openxmlformats.org/drawingml/2006/chartDrawing">
    <cdr:from>
      <cdr:x>0.7716</cdr:x>
      <cdr:y>0.02928</cdr:y>
    </cdr:from>
    <cdr:to>
      <cdr:x>0.7716</cdr:x>
      <cdr:y>0.9156</cdr:y>
    </cdr:to>
    <cdr:sp macro="" textlink="">
      <cdr:nvSpPr>
        <cdr:cNvPr id="26626" name="Line 2"/>
        <cdr:cNvSpPr>
          <a:spLocks xmlns:a="http://schemas.openxmlformats.org/drawingml/2006/main" noChangeShapeType="1"/>
        </cdr:cNvSpPr>
      </cdr:nvSpPr>
      <cdr:spPr bwMode="auto">
        <a:xfrm xmlns:a="http://schemas.openxmlformats.org/drawingml/2006/main" flipV="1">
          <a:off x="8378865" y="136704"/>
          <a:ext cx="0" cy="4111918"/>
        </a:xfrm>
        <a:prstGeom xmlns:a="http://schemas.openxmlformats.org/drawingml/2006/main" prst="line">
          <a:avLst/>
        </a:prstGeom>
        <a:noFill xmlns:a="http://schemas.openxmlformats.org/drawingml/2006/main"/>
        <a:ln xmlns:a="http://schemas.openxmlformats.org/drawingml/2006/main" w="63500">
          <a:solidFill>
            <a:srgbClr val="000000"/>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fr-CA"/>
        </a:p>
      </cdr:txBody>
    </cdr:sp>
  </cdr:relSizeAnchor>
  <cdr:relSizeAnchor xmlns:cdr="http://schemas.openxmlformats.org/drawingml/2006/chartDrawing">
    <cdr:from>
      <cdr:x>0.56889</cdr:x>
      <cdr:y>0.02928</cdr:y>
    </cdr:from>
    <cdr:to>
      <cdr:x>0.56889</cdr:x>
      <cdr:y>0.9156</cdr:y>
    </cdr:to>
    <cdr:sp macro="" textlink="">
      <cdr:nvSpPr>
        <cdr:cNvPr id="26627" name="Line 2"/>
        <cdr:cNvSpPr>
          <a:spLocks xmlns:a="http://schemas.openxmlformats.org/drawingml/2006/main" noChangeShapeType="1"/>
        </cdr:cNvSpPr>
      </cdr:nvSpPr>
      <cdr:spPr bwMode="auto">
        <a:xfrm xmlns:a="http://schemas.openxmlformats.org/drawingml/2006/main" flipV="1">
          <a:off x="6156254" y="136704"/>
          <a:ext cx="0" cy="4111918"/>
        </a:xfrm>
        <a:prstGeom xmlns:a="http://schemas.openxmlformats.org/drawingml/2006/main" prst="line">
          <a:avLst/>
        </a:prstGeom>
        <a:noFill xmlns:a="http://schemas.openxmlformats.org/drawingml/2006/main"/>
        <a:ln xmlns:a="http://schemas.openxmlformats.org/drawingml/2006/main" w="63500">
          <a:solidFill>
            <a:srgbClr val="000000"/>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fr-CA"/>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3"/>
  <sheetViews>
    <sheetView tabSelected="1" topLeftCell="A7" workbookViewId="0">
      <selection activeCell="D44" sqref="D44"/>
    </sheetView>
  </sheetViews>
  <sheetFormatPr baseColWidth="10" defaultColWidth="11.42578125" defaultRowHeight="15" x14ac:dyDescent="0.25"/>
  <cols>
    <col min="1" max="1" width="11.5703125" customWidth="1"/>
    <col min="3" max="3" width="16" customWidth="1"/>
    <col min="4" max="4" width="29.5703125" customWidth="1"/>
    <col min="5" max="5" width="33.5703125" customWidth="1"/>
    <col min="6" max="6" width="31.140625" customWidth="1"/>
    <col min="7" max="7" width="8.42578125" customWidth="1"/>
    <col min="8" max="8" width="27.42578125" customWidth="1"/>
    <col min="9" max="9" width="27.5703125" customWidth="1"/>
  </cols>
  <sheetData>
    <row r="1" spans="1:11" x14ac:dyDescent="0.25">
      <c r="A1" s="268" t="s">
        <v>0</v>
      </c>
      <c r="B1" s="268"/>
      <c r="C1" s="268"/>
      <c r="D1" s="268"/>
      <c r="E1" s="268"/>
      <c r="F1" s="268"/>
      <c r="G1" s="268"/>
      <c r="H1" s="268"/>
      <c r="I1" s="268"/>
      <c r="J1" s="268"/>
      <c r="K1" s="268"/>
    </row>
    <row r="2" spans="1:11" ht="29.25" customHeight="1" x14ac:dyDescent="0.25">
      <c r="A2" s="268"/>
      <c r="B2" s="268"/>
      <c r="C2" s="268"/>
      <c r="D2" s="268"/>
      <c r="E2" s="268"/>
      <c r="F2" s="268"/>
      <c r="G2" s="268"/>
      <c r="H2" s="268"/>
      <c r="I2" s="268"/>
      <c r="J2" s="268"/>
      <c r="K2" s="268"/>
    </row>
    <row r="3" spans="1:11" ht="12" customHeight="1" x14ac:dyDescent="0.25">
      <c r="A3" s="21"/>
      <c r="B3" s="21"/>
      <c r="C3" s="22"/>
      <c r="D3" s="22"/>
      <c r="E3" s="22"/>
      <c r="F3" s="22"/>
      <c r="G3" s="22"/>
      <c r="H3" s="22"/>
      <c r="I3" s="22"/>
      <c r="J3" s="21"/>
    </row>
    <row r="4" spans="1:11" ht="385.5" customHeight="1" x14ac:dyDescent="0.25">
      <c r="A4" s="269" t="s">
        <v>451</v>
      </c>
      <c r="B4" s="269"/>
      <c r="C4" s="269"/>
      <c r="D4" s="269"/>
      <c r="E4" s="269"/>
      <c r="F4" s="269"/>
      <c r="G4" s="269"/>
      <c r="H4" s="269"/>
      <c r="I4" s="269"/>
      <c r="J4" s="269"/>
      <c r="K4" s="269"/>
    </row>
    <row r="5" spans="1:11" hidden="1" x14ac:dyDescent="0.25">
      <c r="A5" s="270"/>
      <c r="B5" s="270"/>
      <c r="C5" s="270"/>
      <c r="D5" s="270"/>
      <c r="E5" s="270"/>
      <c r="F5" s="270"/>
      <c r="G5" s="270"/>
      <c r="H5" s="270"/>
      <c r="I5" s="270"/>
      <c r="J5" s="270"/>
      <c r="K5" s="270"/>
    </row>
    <row r="6" spans="1:11" hidden="1" x14ac:dyDescent="0.25">
      <c r="A6" s="21"/>
      <c r="B6" s="270"/>
      <c r="C6" s="270"/>
      <c r="D6" s="270"/>
      <c r="E6" s="270"/>
      <c r="F6" s="270"/>
      <c r="G6" s="270"/>
      <c r="H6" s="270"/>
      <c r="I6" s="270"/>
      <c r="J6" s="270"/>
      <c r="K6" s="270"/>
    </row>
    <row r="7" spans="1:11" ht="15.75" thickBot="1" x14ac:dyDescent="0.3">
      <c r="A7" s="21"/>
      <c r="B7" s="23"/>
      <c r="C7" s="23"/>
      <c r="D7" s="23"/>
      <c r="E7" s="23"/>
      <c r="F7" s="23"/>
      <c r="G7" s="23"/>
      <c r="H7" s="23"/>
      <c r="I7" s="23"/>
      <c r="J7" s="23"/>
      <c r="K7" s="24"/>
    </row>
    <row r="8" spans="1:11" ht="19.5" thickTop="1" thickBot="1" x14ac:dyDescent="0.3">
      <c r="A8" s="21"/>
      <c r="B8" s="21"/>
      <c r="D8" s="25"/>
      <c r="E8" s="25"/>
      <c r="F8" s="25"/>
      <c r="G8" s="25"/>
      <c r="H8" s="25"/>
      <c r="I8" s="25"/>
      <c r="J8" s="21"/>
    </row>
    <row r="9" spans="1:11" ht="18" x14ac:dyDescent="0.25">
      <c r="A9" s="271" t="s">
        <v>1</v>
      </c>
      <c r="B9" s="272"/>
      <c r="C9" s="272"/>
      <c r="D9" s="273"/>
      <c r="E9" s="273"/>
      <c r="F9" s="140"/>
      <c r="G9" s="141"/>
      <c r="H9" s="141"/>
      <c r="I9" s="142"/>
      <c r="J9" s="21"/>
    </row>
    <row r="10" spans="1:11" ht="18" x14ac:dyDescent="0.25">
      <c r="A10" s="180"/>
      <c r="B10" s="181"/>
      <c r="C10" s="181"/>
      <c r="D10" s="143"/>
      <c r="E10" s="144"/>
      <c r="F10" s="144"/>
      <c r="G10" s="145"/>
      <c r="H10" s="145"/>
      <c r="I10" s="146"/>
      <c r="J10" s="21"/>
    </row>
    <row r="11" spans="1:11" ht="15.75" x14ac:dyDescent="0.25">
      <c r="A11" s="264" t="s">
        <v>2</v>
      </c>
      <c r="B11" s="265"/>
      <c r="C11" s="265"/>
      <c r="D11" s="187"/>
      <c r="E11" s="147" t="s">
        <v>3</v>
      </c>
      <c r="F11" s="188"/>
      <c r="G11" s="266" t="s">
        <v>4</v>
      </c>
      <c r="H11" s="267"/>
      <c r="I11" s="148"/>
      <c r="J11" s="21"/>
    </row>
    <row r="12" spans="1:11" ht="15.75" x14ac:dyDescent="0.25">
      <c r="A12" s="180"/>
      <c r="B12" s="181"/>
      <c r="C12" s="181"/>
      <c r="D12" s="149"/>
      <c r="E12" s="147"/>
      <c r="F12" s="150"/>
      <c r="G12" s="182"/>
      <c r="H12" s="183"/>
      <c r="I12" s="151"/>
      <c r="J12" s="21"/>
    </row>
    <row r="13" spans="1:11" x14ac:dyDescent="0.25">
      <c r="A13" s="152"/>
      <c r="B13" s="153"/>
      <c r="C13" s="154" t="s">
        <v>5</v>
      </c>
      <c r="D13" s="189"/>
      <c r="E13" s="155"/>
      <c r="F13" s="155"/>
      <c r="G13" s="155"/>
      <c r="H13" s="155"/>
      <c r="I13" s="156"/>
      <c r="J13" s="64"/>
    </row>
    <row r="14" spans="1:11" x14ac:dyDescent="0.25">
      <c r="A14" s="152"/>
      <c r="B14" s="153"/>
      <c r="C14" s="153"/>
      <c r="D14" s="153"/>
      <c r="E14" s="153"/>
      <c r="F14" s="153"/>
      <c r="G14" s="153"/>
      <c r="H14" s="153"/>
      <c r="I14" s="157"/>
      <c r="J14" s="64"/>
    </row>
    <row r="15" spans="1:11" x14ac:dyDescent="0.25">
      <c r="A15" s="152"/>
      <c r="B15" s="153"/>
      <c r="C15" s="154" t="s">
        <v>460</v>
      </c>
      <c r="D15" s="189"/>
      <c r="E15" s="155"/>
      <c r="F15" s="155"/>
      <c r="G15" s="155"/>
      <c r="H15" s="155"/>
      <c r="I15" s="156"/>
      <c r="J15" s="64"/>
    </row>
    <row r="16" spans="1:11" x14ac:dyDescent="0.25">
      <c r="A16" s="152"/>
      <c r="B16" s="153"/>
      <c r="C16" s="153"/>
      <c r="D16" s="153"/>
      <c r="E16" s="153"/>
      <c r="F16" s="153"/>
      <c r="G16" s="153"/>
      <c r="H16" s="153"/>
      <c r="I16" s="157"/>
      <c r="J16" s="64"/>
    </row>
    <row r="17" spans="1:11" x14ac:dyDescent="0.25">
      <c r="A17" s="152"/>
      <c r="B17" s="153"/>
      <c r="C17" s="154" t="s">
        <v>468</v>
      </c>
      <c r="D17" s="189"/>
      <c r="E17" s="190" t="s">
        <v>475</v>
      </c>
      <c r="F17" s="189"/>
      <c r="G17" s="155"/>
      <c r="H17" s="155"/>
      <c r="I17" s="156"/>
      <c r="J17" s="64"/>
    </row>
    <row r="18" spans="1:11" ht="15.75" customHeight="1" x14ac:dyDescent="0.25">
      <c r="A18" s="152"/>
      <c r="B18" s="153"/>
      <c r="C18" s="154"/>
      <c r="D18" s="155"/>
      <c r="E18" s="155"/>
      <c r="F18" s="155"/>
      <c r="G18" s="155"/>
      <c r="H18" s="155"/>
      <c r="I18" s="156"/>
      <c r="J18" s="64"/>
    </row>
    <row r="19" spans="1:11" x14ac:dyDescent="0.25">
      <c r="A19" s="152"/>
      <c r="B19" s="153"/>
      <c r="C19" s="154" t="s">
        <v>485</v>
      </c>
      <c r="D19" s="189"/>
      <c r="E19" s="155"/>
      <c r="F19" s="189"/>
      <c r="G19" s="155"/>
      <c r="H19" s="155"/>
      <c r="I19" s="158"/>
      <c r="J19" s="64"/>
    </row>
    <row r="20" spans="1:11" x14ac:dyDescent="0.25">
      <c r="A20" s="152"/>
      <c r="B20" s="153"/>
      <c r="C20" s="154"/>
      <c r="D20" s="155"/>
      <c r="E20" s="155"/>
      <c r="F20" s="155"/>
      <c r="G20" s="155"/>
      <c r="H20" s="155"/>
      <c r="I20" s="156"/>
      <c r="J20" s="64"/>
    </row>
    <row r="21" spans="1:11" x14ac:dyDescent="0.25">
      <c r="A21" s="152"/>
      <c r="B21" s="153"/>
      <c r="C21" s="154" t="s">
        <v>486</v>
      </c>
      <c r="D21" s="562"/>
      <c r="E21" s="155"/>
      <c r="F21" s="155"/>
      <c r="G21" s="155"/>
      <c r="H21" s="155"/>
      <c r="I21" s="156"/>
      <c r="J21" s="64"/>
    </row>
    <row r="22" spans="1:11" ht="15.75" customHeight="1" x14ac:dyDescent="0.25">
      <c r="A22" s="159"/>
      <c r="B22" s="153"/>
      <c r="C22" s="153"/>
      <c r="D22" s="155"/>
      <c r="E22" s="155"/>
      <c r="F22" s="155"/>
      <c r="G22" s="155"/>
      <c r="H22" s="155"/>
      <c r="I22" s="156"/>
      <c r="J22" s="64"/>
    </row>
    <row r="23" spans="1:11" ht="16.5" thickBot="1" x14ac:dyDescent="0.3">
      <c r="A23" s="160"/>
      <c r="B23" s="161"/>
      <c r="C23" s="162" t="s">
        <v>6</v>
      </c>
      <c r="D23" s="163"/>
      <c r="E23" s="163"/>
      <c r="F23" s="163"/>
      <c r="G23" s="164"/>
      <c r="H23" s="164"/>
      <c r="I23" s="165"/>
      <c r="J23" s="64"/>
    </row>
    <row r="24" spans="1:11" ht="15.75" customHeight="1" thickBot="1" x14ac:dyDescent="0.3">
      <c r="A24" s="63"/>
      <c r="B24" s="63"/>
      <c r="C24" s="63"/>
      <c r="D24" s="139"/>
      <c r="E24" s="26"/>
      <c r="F24" s="26"/>
      <c r="J24" s="41"/>
      <c r="K24" s="41"/>
    </row>
    <row r="25" spans="1:11" ht="15.75" x14ac:dyDescent="0.25">
      <c r="A25" s="166"/>
      <c r="B25" s="167"/>
      <c r="C25" s="168" t="s">
        <v>7</v>
      </c>
      <c r="D25" s="250"/>
      <c r="E25" s="169" t="s">
        <v>8</v>
      </c>
      <c r="F25" s="250"/>
      <c r="G25" s="170"/>
      <c r="H25" s="168" t="s">
        <v>9</v>
      </c>
      <c r="I25" s="233"/>
      <c r="J25" s="41"/>
      <c r="K25" s="41"/>
    </row>
    <row r="26" spans="1:11" ht="15.75" customHeight="1" x14ac:dyDescent="0.25">
      <c r="A26" s="171"/>
      <c r="B26" s="172"/>
      <c r="C26" s="173"/>
      <c r="D26" s="231"/>
      <c r="E26" s="173"/>
      <c r="F26" s="231"/>
      <c r="G26" s="173"/>
      <c r="H26" s="173"/>
      <c r="I26" s="234"/>
      <c r="J26" s="65"/>
      <c r="K26" s="65"/>
    </row>
    <row r="27" spans="1:11" ht="15.75" x14ac:dyDescent="0.25">
      <c r="A27" s="174"/>
      <c r="B27" s="172"/>
      <c r="C27" s="175" t="s">
        <v>464</v>
      </c>
      <c r="D27" s="251"/>
      <c r="E27" s="176"/>
      <c r="F27" s="232"/>
      <c r="G27" s="173"/>
      <c r="H27" s="172"/>
      <c r="I27" s="235"/>
      <c r="J27" s="65"/>
      <c r="K27" s="65"/>
    </row>
    <row r="28" spans="1:11" ht="15.75" customHeight="1" x14ac:dyDescent="0.25">
      <c r="A28" s="171"/>
      <c r="B28" s="173"/>
      <c r="C28" s="173"/>
      <c r="D28" s="231"/>
      <c r="E28" s="173"/>
      <c r="F28" s="231"/>
      <c r="G28" s="173"/>
      <c r="H28" s="173"/>
      <c r="I28" s="234"/>
      <c r="J28" s="65"/>
      <c r="K28" s="65"/>
    </row>
    <row r="29" spans="1:11" ht="15.75" x14ac:dyDescent="0.25">
      <c r="A29" s="174"/>
      <c r="B29" s="173"/>
      <c r="C29" s="175" t="s">
        <v>463</v>
      </c>
      <c r="D29" s="251"/>
      <c r="E29" s="176"/>
      <c r="F29" s="232"/>
      <c r="G29" s="173"/>
      <c r="H29" s="172"/>
      <c r="I29" s="235"/>
    </row>
    <row r="30" spans="1:11" x14ac:dyDescent="0.25">
      <c r="A30" s="171"/>
      <c r="B30" s="173"/>
      <c r="C30" s="173"/>
      <c r="D30" s="231"/>
      <c r="E30" s="173"/>
      <c r="F30" s="231"/>
      <c r="G30" s="173"/>
      <c r="H30" s="173"/>
      <c r="I30" s="234"/>
    </row>
    <row r="31" spans="1:11" ht="15.75" x14ac:dyDescent="0.25">
      <c r="A31" s="174"/>
      <c r="B31" s="172"/>
      <c r="C31" s="177" t="s">
        <v>462</v>
      </c>
      <c r="D31" s="251"/>
      <c r="E31" s="177" t="s">
        <v>462</v>
      </c>
      <c r="F31" s="251"/>
      <c r="G31" s="173"/>
      <c r="H31" s="177" t="s">
        <v>462</v>
      </c>
      <c r="I31" s="236"/>
    </row>
    <row r="32" spans="1:11" x14ac:dyDescent="0.25">
      <c r="A32" s="171"/>
      <c r="B32" s="173"/>
      <c r="C32" s="173"/>
      <c r="D32" s="231"/>
      <c r="E32" s="173"/>
      <c r="F32" s="231"/>
      <c r="G32" s="173"/>
      <c r="H32" s="173"/>
      <c r="I32" s="234"/>
    </row>
    <row r="33" spans="1:9" ht="15.75" x14ac:dyDescent="0.25">
      <c r="A33" s="174"/>
      <c r="B33" s="172"/>
      <c r="C33" s="175" t="s">
        <v>10</v>
      </c>
      <c r="D33" s="237"/>
      <c r="E33" s="176" t="s">
        <v>11</v>
      </c>
      <c r="F33" s="237"/>
      <c r="G33" s="173"/>
      <c r="H33" s="175" t="s">
        <v>12</v>
      </c>
      <c r="I33" s="238"/>
    </row>
    <row r="34" spans="1:9" ht="15.75" x14ac:dyDescent="0.25">
      <c r="A34" s="201"/>
      <c r="B34" s="92"/>
      <c r="C34" s="239"/>
      <c r="D34" s="240"/>
      <c r="E34" s="241"/>
      <c r="F34" s="240"/>
      <c r="G34" s="92"/>
      <c r="H34" s="242"/>
      <c r="I34" s="252"/>
    </row>
    <row r="35" spans="1:9" x14ac:dyDescent="0.25">
      <c r="A35" s="171"/>
      <c r="B35" s="173"/>
      <c r="C35" s="173"/>
      <c r="D35" s="245" t="s">
        <v>478</v>
      </c>
      <c r="E35" s="173"/>
      <c r="F35" s="245" t="s">
        <v>479</v>
      </c>
      <c r="G35" s="249"/>
      <c r="H35" s="173"/>
      <c r="I35" s="253" t="s">
        <v>480</v>
      </c>
    </row>
    <row r="36" spans="1:9" x14ac:dyDescent="0.25">
      <c r="A36" s="171"/>
      <c r="B36" s="173"/>
      <c r="C36" s="175" t="s">
        <v>477</v>
      </c>
      <c r="D36" s="260"/>
      <c r="E36" s="175" t="s">
        <v>477</v>
      </c>
      <c r="F36" s="260"/>
      <c r="G36" s="249"/>
      <c r="H36" s="175" t="s">
        <v>477</v>
      </c>
      <c r="I36" s="262"/>
    </row>
    <row r="37" spans="1:9" ht="15.75" x14ac:dyDescent="0.25">
      <c r="A37" s="254"/>
      <c r="B37" s="173"/>
      <c r="C37" s="243"/>
      <c r="D37" s="247"/>
      <c r="E37" s="243"/>
      <c r="F37" s="247"/>
      <c r="G37" s="249"/>
      <c r="H37" s="243"/>
      <c r="I37" s="255"/>
    </row>
    <row r="38" spans="1:9" ht="15.75" x14ac:dyDescent="0.25">
      <c r="A38" s="171"/>
      <c r="B38" s="173"/>
      <c r="C38" s="175" t="s">
        <v>483</v>
      </c>
      <c r="D38" s="261"/>
      <c r="E38" s="175" t="s">
        <v>483</v>
      </c>
      <c r="F38" s="261"/>
      <c r="G38" s="249"/>
      <c r="H38" s="175" t="s">
        <v>483</v>
      </c>
      <c r="I38" s="263"/>
    </row>
    <row r="39" spans="1:9" ht="15.75" x14ac:dyDescent="0.25">
      <c r="A39" s="254"/>
      <c r="B39" s="173"/>
      <c r="C39" s="173"/>
      <c r="D39" s="246"/>
      <c r="E39" s="173"/>
      <c r="F39" s="246"/>
      <c r="G39" s="249"/>
      <c r="H39" s="173"/>
      <c r="I39" s="255"/>
    </row>
    <row r="40" spans="1:9" ht="24.75" customHeight="1" x14ac:dyDescent="0.25">
      <c r="A40" s="563" t="s">
        <v>487</v>
      </c>
      <c r="B40" s="564"/>
      <c r="C40" s="564"/>
      <c r="D40" s="260"/>
      <c r="E40" s="175" t="s">
        <v>481</v>
      </c>
      <c r="F40" s="260"/>
      <c r="G40" s="249"/>
      <c r="H40" s="175" t="s">
        <v>481</v>
      </c>
      <c r="I40" s="263"/>
    </row>
    <row r="41" spans="1:9" ht="15.75" x14ac:dyDescent="0.25">
      <c r="A41" s="254"/>
      <c r="B41" s="173"/>
      <c r="C41" s="244"/>
      <c r="D41" s="248"/>
      <c r="E41" s="244"/>
      <c r="F41" s="248"/>
      <c r="G41" s="249"/>
      <c r="H41" s="244"/>
      <c r="I41" s="255"/>
    </row>
    <row r="42" spans="1:9" ht="16.5" thickBot="1" x14ac:dyDescent="0.3">
      <c r="A42" s="256"/>
      <c r="B42" s="179"/>
      <c r="C42" s="178" t="s">
        <v>488</v>
      </c>
      <c r="D42" s="257"/>
      <c r="E42" s="178" t="s">
        <v>482</v>
      </c>
      <c r="F42" s="257"/>
      <c r="G42" s="258"/>
      <c r="H42" s="178" t="s">
        <v>482</v>
      </c>
      <c r="I42" s="259"/>
    </row>
    <row r="43" spans="1:9" x14ac:dyDescent="0.25">
      <c r="D43" s="230"/>
    </row>
  </sheetData>
  <sheetProtection algorithmName="SHA-512" hashValue="3rjDR+8e8aPUWZ/QHAz34oYy25PIUSDZIXU1eV7eOyL24P92IABjFW/fkeF8gTpKWbLXnQ4ZWrGK9M7+uX7iKg==" saltValue="LjH+rJiIgxekFgtm5PDlzA==" spinCount="100000" sheet="1" objects="1" scenarios="1"/>
  <protectedRanges>
    <protectedRange sqref="I40" name="Plage17"/>
    <protectedRange sqref="I38" name="Plage14"/>
    <protectedRange sqref="I34" name="Plage11"/>
    <protectedRange sqref="F34" name="Plage10"/>
    <protectedRange sqref="D33:D34 F33 I33 I37 I39 I41" name="Plage9"/>
    <protectedRange sqref="I29 I25 I27" name="Plage8"/>
    <protectedRange sqref="F29 F25 F27" name="Plage7"/>
    <protectedRange sqref="D31 F31 I31 D25 D27 D29" name="Plage6"/>
    <protectedRange sqref="D23:D24" name="Plage5"/>
    <protectedRange sqref="I11:I12" name="Plage4"/>
    <protectedRange sqref="F11:F12" name="Plage3"/>
    <protectedRange sqref="D11:D12" name="Plage2"/>
    <protectedRange sqref="D9:D10" name="Plage1"/>
    <protectedRange sqref="C37 E37 H37" name="Plage15_1"/>
    <protectedRange sqref="D38 F38" name="Plage12_1"/>
    <protectedRange sqref="C41 E41 H41" name="Plage9_1"/>
  </protectedRanges>
  <mergeCells count="9">
    <mergeCell ref="A40:C40"/>
    <mergeCell ref="A11:C11"/>
    <mergeCell ref="G11:H11"/>
    <mergeCell ref="A1:K2"/>
    <mergeCell ref="A4:K4"/>
    <mergeCell ref="A5:K5"/>
    <mergeCell ref="B6:K6"/>
    <mergeCell ref="A9:C9"/>
    <mergeCell ref="D9:E9"/>
  </mergeCells>
  <pageMargins left="0.7" right="0.7" top="0.75" bottom="0.75" header="0.3" footer="0.3"/>
  <pageSetup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compilation!$K$5:$K$11</xm:f>
          </x14:formula1>
          <xm:sqref>D15</xm:sqref>
        </x14:dataValidation>
        <x14:dataValidation type="list" allowBlank="1" showInputMessage="1" showErrorMessage="1" xr:uid="{00000000-0002-0000-0000-000001000000}">
          <x14:formula1>
            <xm:f>compilation!$K$14:$K$17</xm:f>
          </x14:formula1>
          <xm:sqref>D17</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F55"/>
  <sheetViews>
    <sheetView workbookViewId="0">
      <selection activeCell="C12" sqref="C12"/>
    </sheetView>
  </sheetViews>
  <sheetFormatPr baseColWidth="10" defaultColWidth="11.42578125" defaultRowHeight="15" x14ac:dyDescent="0.25"/>
  <cols>
    <col min="1" max="1" width="4.5703125" customWidth="1"/>
    <col min="3" max="3" width="56" customWidth="1"/>
  </cols>
  <sheetData>
    <row r="1" spans="1:6" ht="15.75" x14ac:dyDescent="0.25">
      <c r="A1" s="7"/>
      <c r="B1" s="7"/>
      <c r="C1" s="14"/>
      <c r="D1" s="14"/>
      <c r="E1" s="1"/>
      <c r="F1" s="33"/>
    </row>
    <row r="2" spans="1:6" ht="20.25" x14ac:dyDescent="0.25">
      <c r="A2" s="280" t="s">
        <v>254</v>
      </c>
      <c r="B2" s="281"/>
      <c r="C2" s="281"/>
      <c r="D2" s="281"/>
      <c r="E2" s="281"/>
      <c r="F2" s="281"/>
    </row>
    <row r="3" spans="1:6" ht="39" customHeight="1" x14ac:dyDescent="0.25">
      <c r="A3" s="283" t="s">
        <v>255</v>
      </c>
      <c r="B3" s="284"/>
      <c r="C3" s="284"/>
      <c r="D3" s="284"/>
      <c r="E3" s="284"/>
      <c r="F3" s="284"/>
    </row>
    <row r="4" spans="1:6" ht="15.75" x14ac:dyDescent="0.25">
      <c r="A4" s="3"/>
      <c r="B4" s="3"/>
      <c r="C4" s="3"/>
      <c r="D4" s="3">
        <v>1</v>
      </c>
      <c r="E4" s="3">
        <v>2</v>
      </c>
      <c r="F4" s="3">
        <v>3</v>
      </c>
    </row>
    <row r="5" spans="1:6" ht="15.75" x14ac:dyDescent="0.25">
      <c r="A5" s="3"/>
      <c r="B5" s="3"/>
      <c r="C5" s="6" t="s">
        <v>52</v>
      </c>
      <c r="D5" s="103">
        <f>'Questions et Accueil'!D33</f>
        <v>0</v>
      </c>
      <c r="E5" s="103">
        <f>'Questions et Accueil'!F33</f>
        <v>0</v>
      </c>
      <c r="F5" s="103">
        <f>'Questions et Accueil'!I33</f>
        <v>0</v>
      </c>
    </row>
    <row r="6" spans="1:6" ht="15.75" customHeight="1" x14ac:dyDescent="0.25">
      <c r="A6" s="3"/>
      <c r="B6" s="3"/>
      <c r="C6" s="6"/>
      <c r="D6" s="313" t="s">
        <v>447</v>
      </c>
      <c r="E6" s="313"/>
      <c r="F6" s="313"/>
    </row>
    <row r="7" spans="1:6" ht="15.75" x14ac:dyDescent="0.25">
      <c r="A7" s="94">
        <v>39</v>
      </c>
      <c r="B7" s="278" t="s">
        <v>256</v>
      </c>
      <c r="C7" s="279"/>
      <c r="D7" s="313"/>
      <c r="E7" s="313"/>
      <c r="F7" s="313"/>
    </row>
    <row r="8" spans="1:6" ht="15.75" x14ac:dyDescent="0.25">
      <c r="A8" s="7"/>
      <c r="B8" s="8">
        <v>3</v>
      </c>
      <c r="C8" s="76" t="s">
        <v>257</v>
      </c>
      <c r="D8" s="96"/>
      <c r="E8" s="97"/>
      <c r="F8" s="98"/>
    </row>
    <row r="9" spans="1:6" ht="15.75" x14ac:dyDescent="0.25">
      <c r="A9" s="7"/>
      <c r="B9" s="95">
        <v>2</v>
      </c>
      <c r="C9" s="77" t="s">
        <v>258</v>
      </c>
      <c r="D9" s="96"/>
      <c r="E9" s="97"/>
      <c r="F9" s="98"/>
    </row>
    <row r="10" spans="1:6" ht="15.75" x14ac:dyDescent="0.25">
      <c r="A10" s="7"/>
      <c r="B10" s="95">
        <v>1</v>
      </c>
      <c r="C10" s="77" t="s">
        <v>259</v>
      </c>
      <c r="D10" s="96"/>
      <c r="E10" s="97"/>
      <c r="F10" s="98"/>
    </row>
    <row r="11" spans="1:6" ht="15.75" x14ac:dyDescent="0.25">
      <c r="A11" s="7"/>
      <c r="B11" s="95">
        <v>0</v>
      </c>
      <c r="C11" s="104" t="s">
        <v>260</v>
      </c>
      <c r="D11" s="96"/>
      <c r="E11" s="97"/>
      <c r="F11" s="98"/>
    </row>
    <row r="12" spans="1:6" ht="15.75" x14ac:dyDescent="0.25">
      <c r="A12" s="7"/>
      <c r="B12" s="129" t="s">
        <v>446</v>
      </c>
      <c r="C12" s="78" t="s">
        <v>455</v>
      </c>
      <c r="D12" s="110"/>
      <c r="E12" s="111"/>
      <c r="F12" s="112"/>
    </row>
    <row r="13" spans="1:6" ht="15.75" x14ac:dyDescent="0.25">
      <c r="A13" s="7"/>
      <c r="B13" s="69" t="s">
        <v>58</v>
      </c>
      <c r="C13" s="99"/>
      <c r="D13" s="10"/>
      <c r="E13" s="55"/>
      <c r="F13" s="56"/>
    </row>
    <row r="14" spans="1:6" ht="15.75" x14ac:dyDescent="0.25">
      <c r="A14" s="7"/>
      <c r="B14" s="69" t="s">
        <v>58</v>
      </c>
      <c r="C14" s="100"/>
      <c r="D14" s="55"/>
      <c r="E14" s="55"/>
      <c r="F14" s="56"/>
    </row>
    <row r="15" spans="1:6" ht="15.75" x14ac:dyDescent="0.25">
      <c r="A15" s="7"/>
      <c r="B15" s="69" t="s">
        <v>58</v>
      </c>
      <c r="C15" s="101"/>
      <c r="D15" s="59"/>
      <c r="E15" s="59"/>
      <c r="F15" s="59"/>
    </row>
    <row r="16" spans="1:6" ht="15.75" x14ac:dyDescent="0.25">
      <c r="A16" s="7"/>
      <c r="B16" s="7"/>
      <c r="C16" s="14"/>
      <c r="D16" s="14"/>
      <c r="E16" s="1"/>
      <c r="F16" s="33"/>
    </row>
    <row r="17" spans="1:6" ht="15.75" x14ac:dyDescent="0.25">
      <c r="A17" s="82">
        <v>40</v>
      </c>
      <c r="B17" s="278" t="s">
        <v>261</v>
      </c>
      <c r="C17" s="279"/>
      <c r="D17" s="12"/>
      <c r="E17" s="1"/>
      <c r="F17" s="33"/>
    </row>
    <row r="18" spans="1:6" ht="15.75" x14ac:dyDescent="0.25">
      <c r="A18" s="7"/>
      <c r="B18" s="8">
        <v>3</v>
      </c>
      <c r="C18" s="78" t="s">
        <v>262</v>
      </c>
      <c r="D18" s="96"/>
      <c r="E18" s="97"/>
      <c r="F18" s="98"/>
    </row>
    <row r="19" spans="1:6" ht="15.75" x14ac:dyDescent="0.25">
      <c r="A19" s="7"/>
      <c r="B19" s="95">
        <v>2</v>
      </c>
      <c r="C19" s="77" t="s">
        <v>263</v>
      </c>
      <c r="D19" s="96"/>
      <c r="E19" s="97"/>
      <c r="F19" s="98"/>
    </row>
    <row r="20" spans="1:6" ht="15.75" x14ac:dyDescent="0.25">
      <c r="A20" s="7"/>
      <c r="B20" s="95">
        <v>1</v>
      </c>
      <c r="C20" s="77" t="s">
        <v>264</v>
      </c>
      <c r="D20" s="96"/>
      <c r="E20" s="97"/>
      <c r="F20" s="98"/>
    </row>
    <row r="21" spans="1:6" ht="15.75" x14ac:dyDescent="0.25">
      <c r="A21" s="7"/>
      <c r="B21" s="95">
        <v>0</v>
      </c>
      <c r="C21" s="104" t="s">
        <v>265</v>
      </c>
      <c r="D21" s="96"/>
      <c r="E21" s="97"/>
      <c r="F21" s="98"/>
    </row>
    <row r="22" spans="1:6" ht="15.75" x14ac:dyDescent="0.25">
      <c r="A22" s="7"/>
      <c r="B22" s="129" t="s">
        <v>446</v>
      </c>
      <c r="C22" s="78" t="s">
        <v>455</v>
      </c>
      <c r="D22" s="110"/>
      <c r="E22" s="111"/>
      <c r="F22" s="112"/>
    </row>
    <row r="23" spans="1:6" ht="15.75" x14ac:dyDescent="0.25">
      <c r="A23" s="7"/>
      <c r="B23" s="69" t="s">
        <v>58</v>
      </c>
      <c r="C23" s="99"/>
      <c r="D23" s="10"/>
      <c r="E23" s="55"/>
      <c r="F23" s="56"/>
    </row>
    <row r="24" spans="1:6" ht="15.75" x14ac:dyDescent="0.25">
      <c r="A24" s="7"/>
      <c r="B24" s="69" t="s">
        <v>58</v>
      </c>
      <c r="C24" s="100"/>
      <c r="D24" s="55"/>
      <c r="E24" s="55"/>
      <c r="F24" s="56"/>
    </row>
    <row r="25" spans="1:6" ht="15.75" x14ac:dyDescent="0.25">
      <c r="A25" s="7"/>
      <c r="B25" s="69" t="s">
        <v>58</v>
      </c>
      <c r="C25" s="101"/>
      <c r="D25" s="59"/>
      <c r="E25" s="59"/>
      <c r="F25" s="59"/>
    </row>
    <row r="26" spans="1:6" ht="15.75" x14ac:dyDescent="0.25">
      <c r="A26" s="7"/>
      <c r="B26" s="7"/>
      <c r="C26" s="1"/>
      <c r="D26" s="1"/>
      <c r="E26" s="1"/>
      <c r="F26" s="33"/>
    </row>
    <row r="27" spans="1:6" ht="15.75" x14ac:dyDescent="0.25">
      <c r="A27" s="82">
        <v>41</v>
      </c>
      <c r="B27" s="278" t="s">
        <v>266</v>
      </c>
      <c r="C27" s="279"/>
      <c r="D27" s="12"/>
      <c r="E27" s="1"/>
      <c r="F27" s="33"/>
    </row>
    <row r="28" spans="1:6" ht="15.75" x14ac:dyDescent="0.25">
      <c r="A28" s="7"/>
      <c r="B28" s="8">
        <v>3</v>
      </c>
      <c r="C28" s="78" t="s">
        <v>267</v>
      </c>
      <c r="D28" s="96"/>
      <c r="E28" s="97"/>
      <c r="F28" s="98"/>
    </row>
    <row r="29" spans="1:6" ht="15.75" x14ac:dyDescent="0.25">
      <c r="A29" s="7"/>
      <c r="B29" s="95">
        <v>2</v>
      </c>
      <c r="C29" s="78" t="s">
        <v>268</v>
      </c>
      <c r="D29" s="96"/>
      <c r="E29" s="97"/>
      <c r="F29" s="98"/>
    </row>
    <row r="30" spans="1:6" ht="15.75" x14ac:dyDescent="0.25">
      <c r="A30" s="7"/>
      <c r="B30" s="95">
        <v>1</v>
      </c>
      <c r="C30" s="78" t="s">
        <v>269</v>
      </c>
      <c r="D30" s="96"/>
      <c r="E30" s="97"/>
      <c r="F30" s="98"/>
    </row>
    <row r="31" spans="1:6" ht="15.75" x14ac:dyDescent="0.25">
      <c r="A31" s="7"/>
      <c r="B31" s="95">
        <v>0</v>
      </c>
      <c r="C31" s="78" t="s">
        <v>270</v>
      </c>
      <c r="D31" s="96"/>
      <c r="E31" s="97"/>
      <c r="F31" s="98"/>
    </row>
    <row r="32" spans="1:6" ht="15.75" x14ac:dyDescent="0.25">
      <c r="A32" s="7"/>
      <c r="B32" s="129" t="s">
        <v>446</v>
      </c>
      <c r="C32" s="78" t="s">
        <v>455</v>
      </c>
      <c r="D32" s="110"/>
      <c r="E32" s="111"/>
      <c r="F32" s="112"/>
    </row>
    <row r="33" spans="1:6" ht="15.75" x14ac:dyDescent="0.25">
      <c r="A33" s="7"/>
      <c r="B33" s="69" t="s">
        <v>58</v>
      </c>
      <c r="C33" s="99"/>
      <c r="D33" s="10"/>
      <c r="E33" s="55"/>
      <c r="F33" s="56"/>
    </row>
    <row r="34" spans="1:6" ht="15.75" x14ac:dyDescent="0.25">
      <c r="A34" s="7"/>
      <c r="B34" s="69" t="s">
        <v>58</v>
      </c>
      <c r="C34" s="100"/>
      <c r="D34" s="55"/>
      <c r="E34" s="55"/>
      <c r="F34" s="56"/>
    </row>
    <row r="35" spans="1:6" ht="15.75" x14ac:dyDescent="0.25">
      <c r="A35" s="7"/>
      <c r="B35" s="69" t="s">
        <v>58</v>
      </c>
      <c r="C35" s="101"/>
      <c r="D35" s="59"/>
      <c r="E35" s="59"/>
      <c r="F35" s="59"/>
    </row>
    <row r="36" spans="1:6" ht="15.75" x14ac:dyDescent="0.25">
      <c r="A36" s="7"/>
      <c r="B36" s="7"/>
      <c r="C36" s="14"/>
      <c r="D36" s="14"/>
      <c r="E36" s="1"/>
      <c r="F36" s="33"/>
    </row>
    <row r="37" spans="1:6" ht="15.75" x14ac:dyDescent="0.25">
      <c r="A37" s="82">
        <v>42</v>
      </c>
      <c r="B37" s="278" t="s">
        <v>271</v>
      </c>
      <c r="C37" s="279"/>
      <c r="D37" s="12"/>
      <c r="E37" s="1"/>
      <c r="F37" s="33"/>
    </row>
    <row r="38" spans="1:6" ht="15.75" x14ac:dyDescent="0.25">
      <c r="A38" s="7"/>
      <c r="B38" s="8">
        <v>3</v>
      </c>
      <c r="C38" s="9" t="s">
        <v>272</v>
      </c>
      <c r="D38" s="96"/>
      <c r="E38" s="97"/>
      <c r="F38" s="98"/>
    </row>
    <row r="39" spans="1:6" ht="15.75" x14ac:dyDescent="0.25">
      <c r="A39" s="7"/>
      <c r="B39" s="95">
        <v>2</v>
      </c>
      <c r="C39" s="9" t="s">
        <v>273</v>
      </c>
      <c r="D39" s="96"/>
      <c r="E39" s="97"/>
      <c r="F39" s="98"/>
    </row>
    <row r="40" spans="1:6" ht="15.75" x14ac:dyDescent="0.25">
      <c r="A40" s="7"/>
      <c r="B40" s="95">
        <v>1</v>
      </c>
      <c r="C40" s="9" t="s">
        <v>274</v>
      </c>
      <c r="D40" s="96"/>
      <c r="E40" s="97"/>
      <c r="F40" s="98"/>
    </row>
    <row r="41" spans="1:6" ht="15.75" x14ac:dyDescent="0.25">
      <c r="A41" s="7"/>
      <c r="B41" s="95">
        <v>0</v>
      </c>
      <c r="C41" s="9" t="s">
        <v>275</v>
      </c>
      <c r="D41" s="96"/>
      <c r="E41" s="97"/>
      <c r="F41" s="98"/>
    </row>
    <row r="42" spans="1:6" ht="15.75" x14ac:dyDescent="0.25">
      <c r="A42" s="7"/>
      <c r="B42" s="129" t="s">
        <v>446</v>
      </c>
      <c r="C42" s="78" t="s">
        <v>455</v>
      </c>
      <c r="D42" s="110"/>
      <c r="E42" s="111"/>
      <c r="F42" s="112"/>
    </row>
    <row r="43" spans="1:6" ht="15.75" x14ac:dyDescent="0.25">
      <c r="A43" s="7"/>
      <c r="B43" s="69" t="s">
        <v>58</v>
      </c>
      <c r="C43" s="99"/>
      <c r="D43" s="10"/>
      <c r="E43" s="55"/>
      <c r="F43" s="56"/>
    </row>
    <row r="44" spans="1:6" ht="15.75" x14ac:dyDescent="0.25">
      <c r="A44" s="7"/>
      <c r="B44" s="69" t="s">
        <v>58</v>
      </c>
      <c r="C44" s="100"/>
      <c r="D44" s="55"/>
      <c r="E44" s="55"/>
      <c r="F44" s="56"/>
    </row>
    <row r="45" spans="1:6" ht="15.75" x14ac:dyDescent="0.25">
      <c r="A45" s="7"/>
      <c r="B45" s="69" t="s">
        <v>58</v>
      </c>
      <c r="C45" s="101"/>
      <c r="D45" s="59"/>
      <c r="E45" s="59"/>
      <c r="F45" s="59"/>
    </row>
    <row r="46" spans="1:6" ht="15.75" x14ac:dyDescent="0.25">
      <c r="A46" s="7"/>
      <c r="B46" s="7"/>
      <c r="C46" s="1"/>
      <c r="D46" s="1"/>
      <c r="E46" s="1"/>
      <c r="F46" s="33"/>
    </row>
    <row r="47" spans="1:6" ht="15.75" x14ac:dyDescent="0.25">
      <c r="A47" s="82">
        <v>43</v>
      </c>
      <c r="B47" s="278" t="s">
        <v>276</v>
      </c>
      <c r="C47" s="279"/>
      <c r="D47" s="12"/>
      <c r="E47" s="1"/>
      <c r="F47" s="33"/>
    </row>
    <row r="48" spans="1:6" ht="32.25" customHeight="1" x14ac:dyDescent="0.25">
      <c r="A48" s="7"/>
      <c r="B48" s="8">
        <v>3</v>
      </c>
      <c r="C48" s="77" t="s">
        <v>277</v>
      </c>
      <c r="D48" s="96"/>
      <c r="E48" s="97"/>
      <c r="F48" s="98"/>
    </row>
    <row r="49" spans="1:6" ht="33" customHeight="1" x14ac:dyDescent="0.25">
      <c r="A49" s="7"/>
      <c r="B49" s="95">
        <v>2</v>
      </c>
      <c r="C49" s="77" t="s">
        <v>278</v>
      </c>
      <c r="D49" s="96"/>
      <c r="E49" s="97"/>
      <c r="F49" s="98"/>
    </row>
    <row r="50" spans="1:6" ht="18.75" customHeight="1" x14ac:dyDescent="0.25">
      <c r="A50" s="7"/>
      <c r="B50" s="95">
        <v>1</v>
      </c>
      <c r="C50" s="76" t="s">
        <v>279</v>
      </c>
      <c r="D50" s="96"/>
      <c r="E50" s="97"/>
      <c r="F50" s="98"/>
    </row>
    <row r="51" spans="1:6" ht="15.75" x14ac:dyDescent="0.25">
      <c r="A51" s="7"/>
      <c r="B51" s="95">
        <v>0</v>
      </c>
      <c r="C51" s="32" t="s">
        <v>280</v>
      </c>
      <c r="D51" s="96"/>
      <c r="E51" s="97"/>
      <c r="F51" s="98"/>
    </row>
    <row r="52" spans="1:6" ht="15.75" x14ac:dyDescent="0.25">
      <c r="A52" s="7"/>
      <c r="B52" s="129" t="s">
        <v>446</v>
      </c>
      <c r="C52" s="78" t="s">
        <v>455</v>
      </c>
      <c r="D52" s="110"/>
      <c r="E52" s="111"/>
      <c r="F52" s="112"/>
    </row>
    <row r="53" spans="1:6" ht="15.75" x14ac:dyDescent="0.25">
      <c r="A53" s="7"/>
      <c r="B53" s="69" t="s">
        <v>58</v>
      </c>
      <c r="C53" s="99"/>
      <c r="D53" s="10"/>
      <c r="E53" s="55"/>
      <c r="F53" s="56"/>
    </row>
    <row r="54" spans="1:6" ht="15.75" x14ac:dyDescent="0.25">
      <c r="A54" s="7"/>
      <c r="B54" s="69" t="s">
        <v>58</v>
      </c>
      <c r="C54" s="100"/>
      <c r="D54" s="55"/>
      <c r="E54" s="55"/>
      <c r="F54" s="56"/>
    </row>
    <row r="55" spans="1:6" ht="15.75" x14ac:dyDescent="0.25">
      <c r="A55" s="7"/>
      <c r="B55" s="69" t="s">
        <v>58</v>
      </c>
      <c r="C55" s="101"/>
      <c r="D55" s="59" t="str">
        <f>IF(COUNTA(D48:D51)&gt;1,"Vous avez entré plus d'un X",(""))</f>
        <v/>
      </c>
      <c r="E55" s="59" t="str">
        <f>IF(COUNTA(E48:E51)&gt;1,"Vous avez entré plus d'un X",(""))</f>
        <v/>
      </c>
      <c r="F55" s="59" t="str">
        <f>IF(COUNTA(F48:F51)&gt;1,"Vous avez entré plus d'un X",(""))</f>
        <v/>
      </c>
    </row>
  </sheetData>
  <sheetProtection password="F0CF" sheet="1" objects="1" scenarios="1"/>
  <protectedRanges>
    <protectedRange sqref="C53:C55" name="Plage5"/>
    <protectedRange sqref="C43:C45" name="Plage4"/>
    <protectedRange sqref="C33:C35" name="Plage3"/>
    <protectedRange sqref="C23:C25" name="Plage2"/>
    <protectedRange sqref="C13:C15" name="Plage1"/>
  </protectedRanges>
  <mergeCells count="8">
    <mergeCell ref="B47:C47"/>
    <mergeCell ref="A2:F2"/>
    <mergeCell ref="A3:F3"/>
    <mergeCell ref="B7:C7"/>
    <mergeCell ref="B17:C17"/>
    <mergeCell ref="B27:C27"/>
    <mergeCell ref="B37:C37"/>
    <mergeCell ref="D6:F7"/>
  </mergeCells>
  <dataValidations count="4">
    <dataValidation type="custom" allowBlank="1" showInputMessage="1" showErrorMessage="1" error="svp veuillez saisir un x" sqref="D14:F14 D24:F24 D34:F34 D44:F44 D54:F54" xr:uid="{00000000-0002-0000-0900-000000000000}">
      <formula1>EXACT(D14:D18,"x")</formula1>
    </dataValidation>
    <dataValidation type="custom" allowBlank="1" showInputMessage="1" showErrorMessage="1" error="svp veuillez saisir un x" sqref="D53:F53 D43:F43 D33:F33 D23:F23 D13:F13" xr:uid="{00000000-0002-0000-0900-000001000000}">
      <formula1>EXACT(D13:D18,"x")</formula1>
    </dataValidation>
    <dataValidation type="custom" allowBlank="1" showInputMessage="1" showErrorMessage="1" error="svp veuillez saisir un x" sqref="D8:F8 D18:F18 D28:F28 D38:F38 D48:F48" xr:uid="{00000000-0002-0000-0900-000002000000}">
      <formula1>EXACT(D8:D11,"x")</formula1>
    </dataValidation>
    <dataValidation type="custom" allowBlank="1" showInputMessage="1" showErrorMessage="1" error="svp veuillez saisir un x" sqref="D39:F42 D29:F32 D19:F22 D9:F12 D49:F52" xr:uid="{00000000-0002-0000-0900-000003000000}">
      <formula1>EXACT(D9:D15,"x")</formula1>
    </dataValidation>
  </dataValidations>
  <pageMargins left="0.7" right="0.7" top="0.75" bottom="0.75" header="0.3" footer="0.3"/>
  <pageSetup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sheetPr>
  <dimension ref="A1:F75"/>
  <sheetViews>
    <sheetView zoomScaleNormal="100" workbookViewId="0">
      <selection activeCell="G42" sqref="G42"/>
    </sheetView>
  </sheetViews>
  <sheetFormatPr baseColWidth="10" defaultColWidth="11.42578125" defaultRowHeight="15" x14ac:dyDescent="0.25"/>
  <cols>
    <col min="1" max="1" width="4.140625" customWidth="1"/>
    <col min="3" max="3" width="63.28515625" customWidth="1"/>
  </cols>
  <sheetData>
    <row r="1" spans="1:6" ht="15.75" x14ac:dyDescent="0.25">
      <c r="A1" s="7"/>
      <c r="B1" s="7"/>
      <c r="C1" s="1"/>
      <c r="D1" s="1"/>
      <c r="E1" s="1"/>
      <c r="F1" s="1"/>
    </row>
    <row r="2" spans="1:6" ht="20.25" x14ac:dyDescent="0.25">
      <c r="A2" s="281" t="s">
        <v>281</v>
      </c>
      <c r="B2" s="281"/>
      <c r="C2" s="281"/>
      <c r="D2" s="281"/>
      <c r="E2" s="281"/>
      <c r="F2" s="281"/>
    </row>
    <row r="3" spans="1:6" ht="15.75" x14ac:dyDescent="0.25">
      <c r="A3" s="284" t="s">
        <v>282</v>
      </c>
      <c r="B3" s="314"/>
      <c r="C3" s="314"/>
      <c r="D3" s="314"/>
      <c r="E3" s="314"/>
      <c r="F3" s="314"/>
    </row>
    <row r="4" spans="1:6" ht="15.75" x14ac:dyDescent="0.25">
      <c r="A4" s="7"/>
      <c r="B4" s="7"/>
      <c r="C4" s="7"/>
      <c r="D4" s="3">
        <v>1</v>
      </c>
      <c r="E4" s="3">
        <v>2</v>
      </c>
      <c r="F4" s="3">
        <v>3</v>
      </c>
    </row>
    <row r="5" spans="1:6" ht="15.75" x14ac:dyDescent="0.25">
      <c r="A5" s="7"/>
      <c r="B5" s="7"/>
      <c r="C5" s="6" t="s">
        <v>52</v>
      </c>
      <c r="D5" s="103">
        <f>'Questions et Accueil'!D33</f>
        <v>0</v>
      </c>
      <c r="E5" s="103">
        <f>'Questions et Accueil'!F33</f>
        <v>0</v>
      </c>
      <c r="F5" s="103">
        <f>'Questions et Accueil'!I33</f>
        <v>0</v>
      </c>
    </row>
    <row r="6" spans="1:6" ht="15.75" customHeight="1" x14ac:dyDescent="0.25">
      <c r="A6" s="7"/>
      <c r="B6" s="7"/>
      <c r="C6" s="6"/>
      <c r="D6" s="315" t="s">
        <v>447</v>
      </c>
      <c r="E6" s="315"/>
      <c r="F6" s="315"/>
    </row>
    <row r="7" spans="1:6" ht="15.75" customHeight="1" x14ac:dyDescent="0.25">
      <c r="A7" s="94">
        <v>44</v>
      </c>
      <c r="B7" s="299" t="s">
        <v>283</v>
      </c>
      <c r="C7" s="299"/>
      <c r="D7" s="315"/>
      <c r="E7" s="315"/>
      <c r="F7" s="315"/>
    </row>
    <row r="8" spans="1:6" ht="15.75" x14ac:dyDescent="0.25">
      <c r="A8" s="7"/>
      <c r="B8" s="8">
        <v>3</v>
      </c>
      <c r="C8" s="77" t="s">
        <v>284</v>
      </c>
      <c r="D8" s="96"/>
      <c r="E8" s="97"/>
      <c r="F8" s="98"/>
    </row>
    <row r="9" spans="1:6" ht="15.75" x14ac:dyDescent="0.25">
      <c r="A9" s="7"/>
      <c r="B9" s="95">
        <v>2</v>
      </c>
      <c r="C9" s="77" t="s">
        <v>285</v>
      </c>
      <c r="D9" s="96"/>
      <c r="E9" s="97"/>
      <c r="F9" s="98"/>
    </row>
    <row r="10" spans="1:6" ht="15.75" x14ac:dyDescent="0.25">
      <c r="A10" s="7"/>
      <c r="B10" s="95">
        <v>1</v>
      </c>
      <c r="C10" s="77" t="s">
        <v>286</v>
      </c>
      <c r="D10" s="96"/>
      <c r="E10" s="97"/>
      <c r="F10" s="98"/>
    </row>
    <row r="11" spans="1:6" ht="15.75" x14ac:dyDescent="0.25">
      <c r="A11" s="7"/>
      <c r="B11" s="95">
        <v>0</v>
      </c>
      <c r="C11" s="9" t="s">
        <v>287</v>
      </c>
      <c r="D11" s="96"/>
      <c r="E11" s="97"/>
      <c r="F11" s="98"/>
    </row>
    <row r="12" spans="1:6" ht="15.75" x14ac:dyDescent="0.25">
      <c r="A12" s="7"/>
      <c r="B12" s="129" t="s">
        <v>446</v>
      </c>
      <c r="C12" s="78" t="s">
        <v>455</v>
      </c>
      <c r="D12" s="110"/>
      <c r="E12" s="111"/>
      <c r="F12" s="112"/>
    </row>
    <row r="13" spans="1:6" ht="15.75" x14ac:dyDescent="0.25">
      <c r="A13" s="7"/>
      <c r="B13" s="69" t="s">
        <v>58</v>
      </c>
      <c r="C13" s="99"/>
      <c r="D13" s="34"/>
      <c r="E13" s="55"/>
      <c r="F13" s="56"/>
    </row>
    <row r="14" spans="1:6" ht="15.75" x14ac:dyDescent="0.25">
      <c r="A14" s="7"/>
      <c r="B14" s="69" t="s">
        <v>58</v>
      </c>
      <c r="C14" s="100"/>
      <c r="D14" s="55"/>
      <c r="E14" s="55"/>
      <c r="F14" s="56"/>
    </row>
    <row r="15" spans="1:6" ht="15.75" x14ac:dyDescent="0.25">
      <c r="A15" s="7"/>
      <c r="B15" s="69" t="s">
        <v>58</v>
      </c>
      <c r="C15" s="101"/>
      <c r="D15" s="59"/>
      <c r="E15" s="59"/>
      <c r="F15" s="59"/>
    </row>
    <row r="16" spans="1:6" ht="15.75" x14ac:dyDescent="0.25">
      <c r="A16" s="7"/>
      <c r="B16" s="7"/>
      <c r="C16" s="1"/>
      <c r="D16" s="1"/>
      <c r="E16" s="1"/>
      <c r="F16" s="1"/>
    </row>
    <row r="17" spans="1:6" ht="15.75" x14ac:dyDescent="0.25">
      <c r="A17" s="94">
        <v>45</v>
      </c>
      <c r="B17" s="299" t="s">
        <v>288</v>
      </c>
      <c r="C17" s="299"/>
      <c r="D17" s="12"/>
      <c r="E17" s="1"/>
      <c r="F17" s="1"/>
    </row>
    <row r="18" spans="1:6" ht="15.75" x14ac:dyDescent="0.25">
      <c r="A18" s="7"/>
      <c r="B18" s="8">
        <v>3</v>
      </c>
      <c r="C18" s="78" t="s">
        <v>289</v>
      </c>
      <c r="D18" s="96"/>
      <c r="E18" s="97"/>
      <c r="F18" s="98"/>
    </row>
    <row r="19" spans="1:6" ht="15.75" x14ac:dyDescent="0.25">
      <c r="A19" s="7"/>
      <c r="B19" s="95">
        <v>2</v>
      </c>
      <c r="C19" s="78" t="s">
        <v>290</v>
      </c>
      <c r="D19" s="96"/>
      <c r="E19" s="97"/>
      <c r="F19" s="98"/>
    </row>
    <row r="20" spans="1:6" ht="15.75" x14ac:dyDescent="0.25">
      <c r="A20" s="7"/>
      <c r="B20" s="95">
        <v>1</v>
      </c>
      <c r="C20" s="78" t="s">
        <v>291</v>
      </c>
      <c r="D20" s="96"/>
      <c r="E20" s="97"/>
      <c r="F20" s="98"/>
    </row>
    <row r="21" spans="1:6" ht="15.75" x14ac:dyDescent="0.25">
      <c r="A21" s="7"/>
      <c r="B21" s="95">
        <v>0</v>
      </c>
      <c r="C21" s="104" t="s">
        <v>292</v>
      </c>
      <c r="D21" s="96"/>
      <c r="E21" s="97"/>
      <c r="F21" s="98"/>
    </row>
    <row r="22" spans="1:6" ht="15.75" x14ac:dyDescent="0.25">
      <c r="A22" s="7"/>
      <c r="B22" s="129" t="s">
        <v>446</v>
      </c>
      <c r="C22" s="78" t="s">
        <v>455</v>
      </c>
      <c r="D22" s="110"/>
      <c r="E22" s="111"/>
      <c r="F22" s="112"/>
    </row>
    <row r="23" spans="1:6" ht="15.75" x14ac:dyDescent="0.25">
      <c r="A23" s="7"/>
      <c r="B23" s="69" t="s">
        <v>58</v>
      </c>
      <c r="C23" s="99"/>
      <c r="D23" s="10"/>
      <c r="E23" s="55"/>
      <c r="F23" s="56"/>
    </row>
    <row r="24" spans="1:6" ht="15.75" x14ac:dyDescent="0.25">
      <c r="A24" s="7"/>
      <c r="B24" s="69" t="s">
        <v>58</v>
      </c>
      <c r="C24" s="100"/>
      <c r="D24" s="55"/>
      <c r="E24" s="55"/>
      <c r="F24" s="56"/>
    </row>
    <row r="25" spans="1:6" ht="15.75" x14ac:dyDescent="0.25">
      <c r="A25" s="7"/>
      <c r="B25" s="69" t="s">
        <v>58</v>
      </c>
      <c r="C25" s="101"/>
      <c r="D25" s="59"/>
      <c r="E25" s="59"/>
      <c r="F25" s="59"/>
    </row>
    <row r="26" spans="1:6" ht="15.75" x14ac:dyDescent="0.25">
      <c r="A26" s="7"/>
      <c r="B26" s="7"/>
      <c r="C26" s="1"/>
      <c r="D26" s="1"/>
      <c r="E26" s="1"/>
      <c r="F26" s="1"/>
    </row>
    <row r="27" spans="1:6" ht="15.75" x14ac:dyDescent="0.25">
      <c r="A27" s="94">
        <v>46</v>
      </c>
      <c r="B27" s="299" t="s">
        <v>293</v>
      </c>
      <c r="C27" s="299"/>
      <c r="D27" s="12"/>
      <c r="E27" s="1"/>
      <c r="F27" s="1"/>
    </row>
    <row r="28" spans="1:6" ht="15.75" x14ac:dyDescent="0.25">
      <c r="A28" s="7"/>
      <c r="B28" s="8">
        <v>3</v>
      </c>
      <c r="C28" s="78" t="s">
        <v>294</v>
      </c>
      <c r="D28" s="96"/>
      <c r="E28" s="97"/>
      <c r="F28" s="98"/>
    </row>
    <row r="29" spans="1:6" ht="15.75" x14ac:dyDescent="0.25">
      <c r="A29" s="7"/>
      <c r="B29" s="95">
        <v>2</v>
      </c>
      <c r="C29" s="77" t="s">
        <v>295</v>
      </c>
      <c r="D29" s="96"/>
      <c r="E29" s="97"/>
      <c r="F29" s="98"/>
    </row>
    <row r="30" spans="1:6" ht="15.75" x14ac:dyDescent="0.25">
      <c r="A30" s="7"/>
      <c r="B30" s="95">
        <v>1</v>
      </c>
      <c r="C30" s="104" t="s">
        <v>296</v>
      </c>
      <c r="D30" s="96"/>
      <c r="E30" s="97"/>
      <c r="F30" s="98"/>
    </row>
    <row r="31" spans="1:6" ht="15.75" x14ac:dyDescent="0.25">
      <c r="A31" s="7"/>
      <c r="B31" s="95">
        <v>0</v>
      </c>
      <c r="C31" s="9" t="s">
        <v>297</v>
      </c>
      <c r="D31" s="96"/>
      <c r="E31" s="97"/>
      <c r="F31" s="98"/>
    </row>
    <row r="32" spans="1:6" ht="15.75" x14ac:dyDescent="0.25">
      <c r="A32" s="7"/>
      <c r="B32" s="129" t="s">
        <v>446</v>
      </c>
      <c r="C32" s="78" t="s">
        <v>455</v>
      </c>
      <c r="D32" s="110"/>
      <c r="E32" s="111"/>
      <c r="F32" s="112"/>
    </row>
    <row r="33" spans="1:6" ht="15.75" x14ac:dyDescent="0.25">
      <c r="A33" s="7"/>
      <c r="B33" s="69" t="s">
        <v>58</v>
      </c>
      <c r="C33" s="99"/>
      <c r="D33" s="10"/>
      <c r="E33" s="55"/>
      <c r="F33" s="56"/>
    </row>
    <row r="34" spans="1:6" ht="15.75" x14ac:dyDescent="0.25">
      <c r="A34" s="7"/>
      <c r="B34" s="69" t="s">
        <v>58</v>
      </c>
      <c r="C34" s="100"/>
      <c r="D34" s="55"/>
      <c r="E34" s="55"/>
      <c r="F34" s="56"/>
    </row>
    <row r="35" spans="1:6" ht="15.75" x14ac:dyDescent="0.25">
      <c r="A35" s="7"/>
      <c r="B35" s="69" t="s">
        <v>58</v>
      </c>
      <c r="C35" s="101"/>
      <c r="D35" s="59"/>
      <c r="E35" s="59"/>
      <c r="F35" s="59"/>
    </row>
    <row r="36" spans="1:6" ht="18.75" x14ac:dyDescent="0.25">
      <c r="A36" s="13"/>
      <c r="B36" s="13"/>
      <c r="C36" s="13"/>
      <c r="D36" s="13"/>
      <c r="E36" s="1"/>
      <c r="F36" s="1"/>
    </row>
    <row r="37" spans="1:6" ht="15.75" x14ac:dyDescent="0.25">
      <c r="A37" s="94">
        <v>47</v>
      </c>
      <c r="B37" s="299" t="s">
        <v>298</v>
      </c>
      <c r="C37" s="299"/>
      <c r="D37" s="12"/>
      <c r="E37" s="1"/>
      <c r="F37" s="1"/>
    </row>
    <row r="38" spans="1:6" ht="15.75" x14ac:dyDescent="0.25">
      <c r="A38" s="7"/>
      <c r="B38" s="8">
        <v>3</v>
      </c>
      <c r="C38" s="78" t="s">
        <v>294</v>
      </c>
      <c r="D38" s="96"/>
      <c r="E38" s="97"/>
      <c r="F38" s="98"/>
    </row>
    <row r="39" spans="1:6" ht="15.75" x14ac:dyDescent="0.25">
      <c r="A39" s="7"/>
      <c r="B39" s="95">
        <v>2</v>
      </c>
      <c r="C39" s="77" t="s">
        <v>295</v>
      </c>
      <c r="D39" s="96"/>
      <c r="E39" s="97"/>
      <c r="F39" s="98"/>
    </row>
    <row r="40" spans="1:6" ht="15.75" x14ac:dyDescent="0.25">
      <c r="A40" s="7"/>
      <c r="B40" s="95">
        <v>1</v>
      </c>
      <c r="C40" s="1" t="s">
        <v>296</v>
      </c>
      <c r="D40" s="96"/>
      <c r="E40" s="97"/>
      <c r="F40" s="98"/>
    </row>
    <row r="41" spans="1:6" ht="15.75" x14ac:dyDescent="0.25">
      <c r="A41" s="7"/>
      <c r="B41" s="95">
        <v>0</v>
      </c>
      <c r="C41" s="104" t="s">
        <v>297</v>
      </c>
      <c r="D41" s="96"/>
      <c r="E41" s="97"/>
      <c r="F41" s="98"/>
    </row>
    <row r="42" spans="1:6" ht="15.75" x14ac:dyDescent="0.25">
      <c r="A42" s="7"/>
      <c r="B42" s="129" t="s">
        <v>446</v>
      </c>
      <c r="C42" s="78" t="s">
        <v>455</v>
      </c>
      <c r="D42" s="110"/>
      <c r="E42" s="111"/>
      <c r="F42" s="112"/>
    </row>
    <row r="43" spans="1:6" ht="15.75" x14ac:dyDescent="0.25">
      <c r="A43" s="7"/>
      <c r="B43" s="69" t="s">
        <v>58</v>
      </c>
      <c r="C43" s="99"/>
      <c r="D43" s="10"/>
      <c r="E43" s="55"/>
      <c r="F43" s="56"/>
    </row>
    <row r="44" spans="1:6" ht="15.75" x14ac:dyDescent="0.25">
      <c r="A44" s="7"/>
      <c r="B44" s="69" t="s">
        <v>58</v>
      </c>
      <c r="C44" s="100"/>
      <c r="D44" s="55"/>
      <c r="E44" s="55"/>
      <c r="F44" s="56"/>
    </row>
    <row r="45" spans="1:6" ht="15.75" x14ac:dyDescent="0.25">
      <c r="A45" s="7"/>
      <c r="B45" s="69" t="s">
        <v>58</v>
      </c>
      <c r="C45" s="101"/>
      <c r="D45" s="59"/>
      <c r="E45" s="60"/>
      <c r="F45" s="59"/>
    </row>
    <row r="46" spans="1:6" ht="15.75" x14ac:dyDescent="0.25">
      <c r="A46" s="7"/>
      <c r="B46" s="7"/>
      <c r="C46" s="1"/>
      <c r="D46" s="1"/>
      <c r="E46" s="1"/>
      <c r="F46" s="1"/>
    </row>
    <row r="47" spans="1:6" ht="15.75" x14ac:dyDescent="0.25">
      <c r="A47" s="94">
        <v>48</v>
      </c>
      <c r="B47" s="299" t="s">
        <v>299</v>
      </c>
      <c r="C47" s="299"/>
      <c r="D47" s="12"/>
      <c r="E47" s="1"/>
      <c r="F47" s="1"/>
    </row>
    <row r="48" spans="1:6" ht="15.75" x14ac:dyDescent="0.25">
      <c r="A48" s="7"/>
      <c r="B48" s="8">
        <v>3</v>
      </c>
      <c r="C48" s="76" t="s">
        <v>300</v>
      </c>
      <c r="D48" s="96"/>
      <c r="E48" s="97"/>
      <c r="F48" s="98"/>
    </row>
    <row r="49" spans="1:6" ht="15.75" x14ac:dyDescent="0.25">
      <c r="A49" s="7"/>
      <c r="B49" s="95">
        <v>2</v>
      </c>
      <c r="C49" s="76" t="s">
        <v>301</v>
      </c>
      <c r="D49" s="96"/>
      <c r="E49" s="97"/>
      <c r="F49" s="98"/>
    </row>
    <row r="50" spans="1:6" ht="15.75" x14ac:dyDescent="0.25">
      <c r="A50" s="7"/>
      <c r="B50" s="95">
        <v>1</v>
      </c>
      <c r="C50" s="76" t="s">
        <v>302</v>
      </c>
      <c r="D50" s="96"/>
      <c r="E50" s="97"/>
      <c r="F50" s="98"/>
    </row>
    <row r="51" spans="1:6" ht="15.75" x14ac:dyDescent="0.25">
      <c r="A51" s="7"/>
      <c r="B51" s="95">
        <v>0</v>
      </c>
      <c r="C51" s="9" t="s">
        <v>303</v>
      </c>
      <c r="D51" s="96"/>
      <c r="E51" s="97"/>
      <c r="F51" s="98"/>
    </row>
    <row r="52" spans="1:6" ht="15.75" x14ac:dyDescent="0.25">
      <c r="A52" s="7"/>
      <c r="B52" s="129" t="s">
        <v>446</v>
      </c>
      <c r="C52" s="78" t="s">
        <v>455</v>
      </c>
      <c r="D52" s="110"/>
      <c r="E52" s="111"/>
      <c r="F52" s="112"/>
    </row>
    <row r="53" spans="1:6" ht="15.75" x14ac:dyDescent="0.25">
      <c r="A53" s="7"/>
      <c r="B53" s="69" t="s">
        <v>58</v>
      </c>
      <c r="C53" s="99"/>
      <c r="D53" s="10"/>
      <c r="E53" s="55"/>
      <c r="F53" s="56"/>
    </row>
    <row r="54" spans="1:6" ht="15.75" x14ac:dyDescent="0.25">
      <c r="A54" s="7"/>
      <c r="B54" s="69" t="s">
        <v>58</v>
      </c>
      <c r="C54" s="100"/>
      <c r="D54" s="55"/>
      <c r="E54" s="55"/>
      <c r="F54" s="56"/>
    </row>
    <row r="55" spans="1:6" ht="15.75" x14ac:dyDescent="0.25">
      <c r="A55" s="7"/>
      <c r="B55" s="69" t="s">
        <v>58</v>
      </c>
      <c r="C55" s="101"/>
      <c r="D55" s="59"/>
      <c r="E55" s="59"/>
      <c r="F55" s="59"/>
    </row>
    <row r="56" spans="1:6" ht="15.75" x14ac:dyDescent="0.25">
      <c r="A56" s="7"/>
      <c r="B56" s="7"/>
      <c r="C56" s="1"/>
      <c r="D56" s="1"/>
      <c r="E56" s="1"/>
      <c r="F56" s="1"/>
    </row>
    <row r="57" spans="1:6" ht="15.75" x14ac:dyDescent="0.25">
      <c r="A57" s="94">
        <v>49</v>
      </c>
      <c r="B57" s="299" t="s">
        <v>304</v>
      </c>
      <c r="C57" s="299"/>
      <c r="D57" s="12"/>
      <c r="E57" s="1"/>
      <c r="F57" s="1"/>
    </row>
    <row r="58" spans="1:6" ht="15.75" x14ac:dyDescent="0.25">
      <c r="A58" s="7"/>
      <c r="B58" s="8">
        <v>3</v>
      </c>
      <c r="C58" s="78" t="s">
        <v>305</v>
      </c>
      <c r="D58" s="96"/>
      <c r="E58" s="97"/>
      <c r="F58" s="98"/>
    </row>
    <row r="59" spans="1:6" ht="15.75" x14ac:dyDescent="0.25">
      <c r="A59" s="7"/>
      <c r="B59" s="95">
        <v>2</v>
      </c>
      <c r="C59" s="78" t="s">
        <v>306</v>
      </c>
      <c r="D59" s="96"/>
      <c r="E59" s="97"/>
      <c r="F59" s="98"/>
    </row>
    <row r="60" spans="1:6" ht="15.75" x14ac:dyDescent="0.25">
      <c r="A60" s="7"/>
      <c r="B60" s="95">
        <v>1</v>
      </c>
      <c r="C60" s="78" t="s">
        <v>307</v>
      </c>
      <c r="D60" s="96"/>
      <c r="E60" s="97"/>
      <c r="F60" s="98"/>
    </row>
    <row r="61" spans="1:6" ht="15.75" x14ac:dyDescent="0.25">
      <c r="A61" s="7"/>
      <c r="B61" s="95">
        <v>0</v>
      </c>
      <c r="C61" s="78" t="s">
        <v>308</v>
      </c>
      <c r="D61" s="96"/>
      <c r="E61" s="97"/>
      <c r="F61" s="98"/>
    </row>
    <row r="62" spans="1:6" ht="15.75" x14ac:dyDescent="0.25">
      <c r="A62" s="7"/>
      <c r="B62" s="129" t="s">
        <v>446</v>
      </c>
      <c r="C62" s="78" t="s">
        <v>455</v>
      </c>
      <c r="D62" s="110"/>
      <c r="E62" s="111"/>
      <c r="F62" s="112"/>
    </row>
    <row r="63" spans="1:6" ht="15.75" x14ac:dyDescent="0.25">
      <c r="A63" s="7"/>
      <c r="B63" s="69" t="s">
        <v>58</v>
      </c>
      <c r="C63" s="99"/>
      <c r="D63" s="10"/>
      <c r="E63" s="55"/>
      <c r="F63" s="56"/>
    </row>
    <row r="64" spans="1:6" ht="15.75" x14ac:dyDescent="0.25">
      <c r="A64" s="7"/>
      <c r="B64" s="69" t="s">
        <v>58</v>
      </c>
      <c r="C64" s="100"/>
      <c r="D64" s="55"/>
      <c r="E64" s="55"/>
      <c r="F64" s="56"/>
    </row>
    <row r="65" spans="1:6" ht="15.75" x14ac:dyDescent="0.25">
      <c r="A65" s="7"/>
      <c r="B65" s="69" t="s">
        <v>58</v>
      </c>
      <c r="C65" s="101"/>
      <c r="D65" s="59"/>
      <c r="E65" s="59"/>
      <c r="F65" s="59"/>
    </row>
    <row r="66" spans="1:6" ht="18.75" x14ac:dyDescent="0.25">
      <c r="A66" s="13"/>
      <c r="B66" s="13"/>
      <c r="C66" s="13"/>
      <c r="D66" s="13"/>
      <c r="E66" s="1"/>
      <c r="F66" s="1"/>
    </row>
    <row r="67" spans="1:6" ht="15.75" x14ac:dyDescent="0.25">
      <c r="A67" s="94">
        <v>50</v>
      </c>
      <c r="B67" s="299" t="s">
        <v>309</v>
      </c>
      <c r="C67" s="299"/>
      <c r="D67" s="12"/>
      <c r="E67" s="1"/>
      <c r="F67" s="1"/>
    </row>
    <row r="68" spans="1:6" ht="15.75" x14ac:dyDescent="0.25">
      <c r="A68" s="7"/>
      <c r="B68" s="8">
        <v>3</v>
      </c>
      <c r="C68" s="77" t="s">
        <v>310</v>
      </c>
      <c r="D68" s="96"/>
      <c r="E68" s="97"/>
      <c r="F68" s="98"/>
    </row>
    <row r="69" spans="1:6" ht="15.75" x14ac:dyDescent="0.25">
      <c r="A69" s="7"/>
      <c r="B69" s="95">
        <v>2</v>
      </c>
      <c r="C69" s="77" t="s">
        <v>311</v>
      </c>
      <c r="D69" s="96"/>
      <c r="E69" s="97"/>
      <c r="F69" s="98"/>
    </row>
    <row r="70" spans="1:6" ht="15.75" x14ac:dyDescent="0.25">
      <c r="A70" s="7"/>
      <c r="B70" s="95">
        <v>1</v>
      </c>
      <c r="C70" s="77" t="s">
        <v>312</v>
      </c>
      <c r="D70" s="96"/>
      <c r="E70" s="97"/>
      <c r="F70" s="98"/>
    </row>
    <row r="71" spans="1:6" ht="15.75" x14ac:dyDescent="0.25">
      <c r="A71" s="7"/>
      <c r="B71" s="95">
        <v>0</v>
      </c>
      <c r="C71" s="77" t="s">
        <v>313</v>
      </c>
      <c r="D71" s="96"/>
      <c r="E71" s="97"/>
      <c r="F71" s="98"/>
    </row>
    <row r="72" spans="1:6" ht="15.75" x14ac:dyDescent="0.25">
      <c r="A72" s="7"/>
      <c r="B72" s="129" t="s">
        <v>446</v>
      </c>
      <c r="C72" s="78" t="s">
        <v>455</v>
      </c>
      <c r="D72" s="110"/>
      <c r="E72" s="111"/>
      <c r="F72" s="112"/>
    </row>
    <row r="73" spans="1:6" ht="15.75" x14ac:dyDescent="0.25">
      <c r="A73" s="7"/>
      <c r="B73" s="69" t="s">
        <v>58</v>
      </c>
      <c r="C73" s="99"/>
      <c r="D73" s="10"/>
      <c r="E73" s="55"/>
      <c r="F73" s="56"/>
    </row>
    <row r="74" spans="1:6" ht="15.75" x14ac:dyDescent="0.25">
      <c r="A74" s="7"/>
      <c r="B74" s="69" t="s">
        <v>58</v>
      </c>
      <c r="C74" s="100"/>
      <c r="D74" s="55"/>
      <c r="E74" s="55"/>
      <c r="F74" s="56"/>
    </row>
    <row r="75" spans="1:6" ht="15.75" x14ac:dyDescent="0.25">
      <c r="A75" s="7"/>
      <c r="B75" s="69" t="s">
        <v>58</v>
      </c>
      <c r="C75" s="101"/>
      <c r="D75" s="59" t="str">
        <f>IF(COUNTA(D68:D71)&gt;1,"Vous avez entré plus d'un X",(""))</f>
        <v/>
      </c>
      <c r="E75" s="59" t="str">
        <f>IF(COUNTA(E68:E71)&gt;1,"Vous avez entré plus d'un X",(""))</f>
        <v/>
      </c>
      <c r="F75" s="59" t="str">
        <f>IF(COUNTA(F68:F71)&gt;1,"Vous avez entré plus d'un X",(""))</f>
        <v/>
      </c>
    </row>
  </sheetData>
  <sheetProtection password="F0CF" sheet="1" objects="1" scenarios="1"/>
  <protectedRanges>
    <protectedRange sqref="C73:C75" name="Plage7"/>
    <protectedRange sqref="C63:C65" name="Plage6"/>
    <protectedRange sqref="C53:C55" name="Plage5"/>
    <protectedRange sqref="C43:C45" name="Plage4"/>
    <protectedRange sqref="C33:C35" name="Plage3"/>
    <protectedRange sqref="C23:C25" name="Plage2"/>
    <protectedRange sqref="C13:C15" name="Plage1"/>
  </protectedRanges>
  <mergeCells count="10">
    <mergeCell ref="B47:C47"/>
    <mergeCell ref="B57:C57"/>
    <mergeCell ref="B67:C67"/>
    <mergeCell ref="A2:F2"/>
    <mergeCell ref="A3:F3"/>
    <mergeCell ref="B7:C7"/>
    <mergeCell ref="B17:C17"/>
    <mergeCell ref="B27:C27"/>
    <mergeCell ref="B37:C37"/>
    <mergeCell ref="D6:F7"/>
  </mergeCells>
  <dataValidations count="4">
    <dataValidation type="custom" allowBlank="1" showInputMessage="1" showErrorMessage="1" error="svp veuillez saisir un x" sqref="E13:F13 D73:F73 D63:F63 D53:F53 D43:F43 D33:F33 D23:F23" xr:uid="{00000000-0002-0000-0A00-000000000000}">
      <formula1>EXACT(D13:D18,"x")</formula1>
    </dataValidation>
    <dataValidation type="custom" allowBlank="1" showInputMessage="1" showErrorMessage="1" error="svp veuillez saisir un x" sqref="D14:F14 D24:F24 D34:F34 D44:F44 D54:F54 D64:F64 D74:F74" xr:uid="{00000000-0002-0000-0A00-000001000000}">
      <formula1>EXACT(D14:D18,"x")</formula1>
    </dataValidation>
    <dataValidation type="custom" allowBlank="1" showInputMessage="1" showErrorMessage="1" error="svp veuillez saisir un x" sqref="D8:F8 D18:F18 D28:F28 D38:F38 D48:F48 D58:F58 D68:F68" xr:uid="{00000000-0002-0000-0A00-000002000000}">
      <formula1>EXACT(D8:D11,"x")</formula1>
    </dataValidation>
    <dataValidation type="custom" allowBlank="1" showInputMessage="1" showErrorMessage="1" error="svp veuillez saisir un x" sqref="D59:F62 D49:F52 D39:F42 D29:F32 D19:F22 D9:F12 D69:F72" xr:uid="{00000000-0002-0000-0A00-000003000000}">
      <formula1>EXACT(D9:D15,"x")</formula1>
    </dataValidation>
  </dataValidations>
  <pageMargins left="0.7" right="0.7" top="0.75" bottom="0.75" header="0.3" footer="0.3"/>
  <pageSetup paperSize="9" orientation="landscape"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sheetPr>
  <dimension ref="A1:F45"/>
  <sheetViews>
    <sheetView workbookViewId="0">
      <selection activeCell="C12" sqref="C12"/>
    </sheetView>
  </sheetViews>
  <sheetFormatPr baseColWidth="10" defaultColWidth="11.42578125" defaultRowHeight="15" x14ac:dyDescent="0.25"/>
  <cols>
    <col min="1" max="1" width="4" customWidth="1"/>
    <col min="3" max="3" width="71.42578125" customWidth="1"/>
    <col min="4" max="7" width="10.5703125" customWidth="1"/>
  </cols>
  <sheetData>
    <row r="1" spans="1:6" ht="15.75" x14ac:dyDescent="0.25">
      <c r="A1" s="7"/>
      <c r="B1" s="7"/>
      <c r="C1" s="1"/>
      <c r="D1" s="1"/>
      <c r="E1" s="1"/>
      <c r="F1" s="1"/>
    </row>
    <row r="2" spans="1:6" ht="20.25" x14ac:dyDescent="0.25">
      <c r="A2" s="281" t="s">
        <v>314</v>
      </c>
      <c r="B2" s="281"/>
      <c r="C2" s="281"/>
      <c r="D2" s="281"/>
      <c r="E2" s="281"/>
      <c r="F2" s="281"/>
    </row>
    <row r="3" spans="1:6" ht="31.5" x14ac:dyDescent="0.25">
      <c r="A3" s="35" t="str">
        <f>IF(COUNTA(#REF!)&gt;1,"Vous avez entré plus d'un X",(""))</f>
        <v/>
      </c>
      <c r="B3" s="35" t="str">
        <f>IF(COUNTA(#REF!)&gt;1,"Vous avez entré plus d'un X",(""))</f>
        <v/>
      </c>
      <c r="C3" s="2" t="s">
        <v>315</v>
      </c>
      <c r="D3" s="35"/>
      <c r="E3" s="35"/>
      <c r="F3" s="35"/>
    </row>
    <row r="4" spans="1:6" ht="15.75" x14ac:dyDescent="0.25">
      <c r="A4" s="3"/>
      <c r="B4" s="3"/>
      <c r="C4" s="3"/>
      <c r="D4" s="3"/>
      <c r="E4" s="3"/>
      <c r="F4" s="3"/>
    </row>
    <row r="5" spans="1:6" ht="15.75" x14ac:dyDescent="0.25">
      <c r="A5" s="7"/>
      <c r="B5" s="7"/>
      <c r="C5" s="6" t="s">
        <v>52</v>
      </c>
      <c r="D5" s="103">
        <f>'Questions et Accueil'!D33</f>
        <v>0</v>
      </c>
      <c r="E5" s="103">
        <f>'Questions et Accueil'!F33</f>
        <v>0</v>
      </c>
      <c r="F5" s="103">
        <f>'Questions et Accueil'!I33</f>
        <v>0</v>
      </c>
    </row>
    <row r="6" spans="1:6" ht="15.75" customHeight="1" x14ac:dyDescent="0.25">
      <c r="A6" s="7"/>
      <c r="B6" s="7"/>
      <c r="C6" s="6"/>
      <c r="D6" s="315" t="s">
        <v>447</v>
      </c>
      <c r="E6" s="315"/>
      <c r="F6" s="315"/>
    </row>
    <row r="7" spans="1:6" ht="15.75" x14ac:dyDescent="0.25">
      <c r="A7" s="82">
        <v>51</v>
      </c>
      <c r="B7" s="278" t="s">
        <v>316</v>
      </c>
      <c r="C7" s="279"/>
      <c r="D7" s="315"/>
      <c r="E7" s="315"/>
      <c r="F7" s="315"/>
    </row>
    <row r="8" spans="1:6" ht="15.75" x14ac:dyDescent="0.25">
      <c r="A8" s="7"/>
      <c r="B8" s="8">
        <v>3</v>
      </c>
      <c r="C8" s="77" t="s">
        <v>317</v>
      </c>
      <c r="D8" s="96"/>
      <c r="E8" s="97"/>
      <c r="F8" s="98"/>
    </row>
    <row r="9" spans="1:6" ht="18.75" customHeight="1" x14ac:dyDescent="0.25">
      <c r="A9" s="7"/>
      <c r="B9" s="95">
        <v>2</v>
      </c>
      <c r="C9" s="77" t="s">
        <v>318</v>
      </c>
      <c r="D9" s="96"/>
      <c r="E9" s="97"/>
      <c r="F9" s="98"/>
    </row>
    <row r="10" spans="1:6" ht="15.75" x14ac:dyDescent="0.25">
      <c r="A10" s="7"/>
      <c r="B10" s="95">
        <v>1</v>
      </c>
      <c r="C10" s="77" t="s">
        <v>319</v>
      </c>
      <c r="D10" s="96"/>
      <c r="E10" s="97"/>
      <c r="F10" s="98"/>
    </row>
    <row r="11" spans="1:6" ht="15.75" x14ac:dyDescent="0.25">
      <c r="A11" s="7"/>
      <c r="B11" s="95">
        <v>0</v>
      </c>
      <c r="C11" s="77" t="s">
        <v>320</v>
      </c>
      <c r="D11" s="96"/>
      <c r="E11" s="97"/>
      <c r="F11" s="98"/>
    </row>
    <row r="12" spans="1:6" ht="15.75" x14ac:dyDescent="0.25">
      <c r="A12" s="7"/>
      <c r="B12" s="129" t="s">
        <v>446</v>
      </c>
      <c r="C12" s="78" t="s">
        <v>455</v>
      </c>
      <c r="D12" s="110"/>
      <c r="E12" s="111"/>
      <c r="F12" s="112"/>
    </row>
    <row r="13" spans="1:6" ht="15.75" x14ac:dyDescent="0.25">
      <c r="A13" s="7"/>
      <c r="B13" s="69" t="s">
        <v>58</v>
      </c>
      <c r="C13" s="99"/>
      <c r="D13" s="10"/>
      <c r="E13" s="55"/>
      <c r="F13" s="56"/>
    </row>
    <row r="14" spans="1:6" ht="15.75" x14ac:dyDescent="0.25">
      <c r="A14" s="7"/>
      <c r="B14" s="69" t="s">
        <v>58</v>
      </c>
      <c r="C14" s="100"/>
      <c r="D14" s="55"/>
      <c r="E14" s="55"/>
      <c r="F14" s="56"/>
    </row>
    <row r="15" spans="1:6" ht="15.75" x14ac:dyDescent="0.25">
      <c r="A15" s="7"/>
      <c r="B15" s="69" t="s">
        <v>58</v>
      </c>
      <c r="C15" s="101"/>
      <c r="D15" s="59"/>
      <c r="E15" s="59"/>
      <c r="F15" s="59"/>
    </row>
    <row r="16" spans="1:6" ht="15.75" x14ac:dyDescent="0.25">
      <c r="A16" s="7"/>
      <c r="B16" s="7"/>
      <c r="C16" s="1"/>
      <c r="D16" s="1"/>
      <c r="E16" s="1"/>
      <c r="F16" s="1"/>
    </row>
    <row r="17" spans="1:6" ht="15.75" x14ac:dyDescent="0.25">
      <c r="A17" s="82">
        <v>52</v>
      </c>
      <c r="B17" s="278" t="s">
        <v>321</v>
      </c>
      <c r="C17" s="279"/>
      <c r="D17" s="12"/>
      <c r="E17" s="1"/>
      <c r="F17" s="1"/>
    </row>
    <row r="18" spans="1:6" ht="15.75" x14ac:dyDescent="0.25">
      <c r="A18" s="7"/>
      <c r="B18" s="8">
        <v>3</v>
      </c>
      <c r="C18" s="9" t="s">
        <v>322</v>
      </c>
      <c r="D18" s="96"/>
      <c r="E18" s="97"/>
      <c r="F18" s="98"/>
    </row>
    <row r="19" spans="1:6" ht="31.5" customHeight="1" x14ac:dyDescent="0.25">
      <c r="A19" s="7"/>
      <c r="B19" s="95">
        <v>2</v>
      </c>
      <c r="C19" s="9" t="s">
        <v>323</v>
      </c>
      <c r="D19" s="96"/>
      <c r="E19" s="97"/>
      <c r="F19" s="98"/>
    </row>
    <row r="20" spans="1:6" ht="15.75" x14ac:dyDescent="0.25">
      <c r="A20" s="7"/>
      <c r="B20" s="95">
        <v>1</v>
      </c>
      <c r="C20" s="9" t="s">
        <v>324</v>
      </c>
      <c r="D20" s="96"/>
      <c r="E20" s="97"/>
      <c r="F20" s="98"/>
    </row>
    <row r="21" spans="1:6" ht="15.75" x14ac:dyDescent="0.25">
      <c r="A21" s="7"/>
      <c r="B21" s="95">
        <v>0</v>
      </c>
      <c r="C21" s="77" t="s">
        <v>325</v>
      </c>
      <c r="D21" s="96"/>
      <c r="E21" s="97"/>
      <c r="F21" s="98"/>
    </row>
    <row r="22" spans="1:6" ht="15.75" x14ac:dyDescent="0.25">
      <c r="A22" s="7"/>
      <c r="B22" s="129" t="s">
        <v>446</v>
      </c>
      <c r="C22" s="78" t="s">
        <v>455</v>
      </c>
      <c r="D22" s="110"/>
      <c r="E22" s="111"/>
      <c r="F22" s="112"/>
    </row>
    <row r="23" spans="1:6" ht="15.75" x14ac:dyDescent="0.25">
      <c r="A23" s="7"/>
      <c r="B23" s="69" t="s">
        <v>58</v>
      </c>
      <c r="C23" s="99"/>
      <c r="D23" s="10"/>
      <c r="E23" s="55"/>
      <c r="F23" s="56"/>
    </row>
    <row r="24" spans="1:6" ht="15.75" x14ac:dyDescent="0.25">
      <c r="A24" s="7"/>
      <c r="B24" s="69" t="s">
        <v>58</v>
      </c>
      <c r="C24" s="100"/>
      <c r="D24" s="55"/>
      <c r="E24" s="55"/>
      <c r="F24" s="56"/>
    </row>
    <row r="25" spans="1:6" ht="15.75" x14ac:dyDescent="0.25">
      <c r="A25" s="7"/>
      <c r="B25" s="69" t="s">
        <v>58</v>
      </c>
      <c r="C25" s="101"/>
      <c r="D25" s="59"/>
      <c r="E25" s="59"/>
      <c r="F25" s="59"/>
    </row>
    <row r="26" spans="1:6" ht="18.75" x14ac:dyDescent="0.25">
      <c r="A26" s="13"/>
      <c r="B26" s="13"/>
      <c r="C26" s="13"/>
      <c r="D26" s="13"/>
      <c r="E26" s="1"/>
      <c r="F26" s="1"/>
    </row>
    <row r="27" spans="1:6" ht="15.75" x14ac:dyDescent="0.25">
      <c r="A27" s="94">
        <v>53</v>
      </c>
      <c r="B27" s="278" t="s">
        <v>326</v>
      </c>
      <c r="C27" s="279"/>
      <c r="D27" s="84"/>
      <c r="E27" s="1"/>
      <c r="F27" s="1"/>
    </row>
    <row r="28" spans="1:6" ht="15.75" x14ac:dyDescent="0.25">
      <c r="A28" s="7"/>
      <c r="B28" s="8">
        <v>3</v>
      </c>
      <c r="C28" s="9" t="s">
        <v>327</v>
      </c>
      <c r="D28" s="96"/>
      <c r="E28" s="97"/>
      <c r="F28" s="98"/>
    </row>
    <row r="29" spans="1:6" ht="15.75" x14ac:dyDescent="0.25">
      <c r="A29" s="7"/>
      <c r="B29" s="95">
        <v>2</v>
      </c>
      <c r="C29" s="9" t="s">
        <v>328</v>
      </c>
      <c r="D29" s="96"/>
      <c r="E29" s="97"/>
      <c r="F29" s="98"/>
    </row>
    <row r="30" spans="1:6" ht="15.75" x14ac:dyDescent="0.25">
      <c r="A30" s="7"/>
      <c r="B30" s="95">
        <v>1</v>
      </c>
      <c r="C30" s="9" t="s">
        <v>329</v>
      </c>
      <c r="D30" s="96"/>
      <c r="E30" s="97"/>
      <c r="F30" s="98"/>
    </row>
    <row r="31" spans="1:6" ht="15.75" x14ac:dyDescent="0.25">
      <c r="A31" s="7"/>
      <c r="B31" s="95">
        <v>0</v>
      </c>
      <c r="C31" s="9" t="s">
        <v>330</v>
      </c>
      <c r="D31" s="96"/>
      <c r="E31" s="97"/>
      <c r="F31" s="98"/>
    </row>
    <row r="32" spans="1:6" ht="15.75" x14ac:dyDescent="0.25">
      <c r="A32" s="7"/>
      <c r="B32" s="129" t="s">
        <v>446</v>
      </c>
      <c r="C32" s="78" t="s">
        <v>455</v>
      </c>
      <c r="D32" s="110"/>
      <c r="E32" s="111"/>
      <c r="F32" s="112"/>
    </row>
    <row r="33" spans="1:6" ht="15.75" x14ac:dyDescent="0.25">
      <c r="A33" s="7"/>
      <c r="B33" s="69" t="s">
        <v>58</v>
      </c>
      <c r="C33" s="99"/>
      <c r="D33" s="10"/>
      <c r="E33" s="55"/>
      <c r="F33" s="56"/>
    </row>
    <row r="34" spans="1:6" ht="15.75" x14ac:dyDescent="0.25">
      <c r="A34" s="7"/>
      <c r="B34" s="69" t="s">
        <v>58</v>
      </c>
      <c r="C34" s="100"/>
      <c r="D34" s="55"/>
      <c r="E34" s="55"/>
      <c r="F34" s="56"/>
    </row>
    <row r="35" spans="1:6" ht="15.75" x14ac:dyDescent="0.25">
      <c r="A35" s="7"/>
      <c r="B35" s="69" t="s">
        <v>58</v>
      </c>
      <c r="C35" s="101"/>
      <c r="D35" s="59"/>
      <c r="E35" s="59"/>
      <c r="F35" s="59"/>
    </row>
    <row r="36" spans="1:6" ht="15.75" x14ac:dyDescent="0.25">
      <c r="A36" s="7"/>
      <c r="B36" s="7"/>
      <c r="C36" s="1"/>
      <c r="D36" s="1"/>
      <c r="E36" s="1"/>
      <c r="F36" s="1"/>
    </row>
    <row r="37" spans="1:6" ht="15.75" x14ac:dyDescent="0.25">
      <c r="A37" s="82">
        <v>54</v>
      </c>
      <c r="B37" s="278" t="s">
        <v>331</v>
      </c>
      <c r="C37" s="279"/>
      <c r="D37" s="12"/>
      <c r="E37" s="1"/>
      <c r="F37" s="1"/>
    </row>
    <row r="38" spans="1:6" ht="15.75" x14ac:dyDescent="0.25">
      <c r="A38" s="7"/>
      <c r="B38" s="8">
        <v>3</v>
      </c>
      <c r="C38" s="78" t="s">
        <v>332</v>
      </c>
      <c r="D38" s="96"/>
      <c r="E38" s="97"/>
      <c r="F38" s="98"/>
    </row>
    <row r="39" spans="1:6" ht="15.75" x14ac:dyDescent="0.25">
      <c r="A39" s="7"/>
      <c r="B39" s="95">
        <v>2</v>
      </c>
      <c r="C39" s="78" t="s">
        <v>333</v>
      </c>
      <c r="D39" s="96"/>
      <c r="E39" s="97"/>
      <c r="F39" s="98"/>
    </row>
    <row r="40" spans="1:6" ht="15.75" x14ac:dyDescent="0.25">
      <c r="A40" s="7"/>
      <c r="B40" s="95">
        <v>1</v>
      </c>
      <c r="C40" s="78" t="s">
        <v>334</v>
      </c>
      <c r="D40" s="96"/>
      <c r="E40" s="97"/>
      <c r="F40" s="98"/>
    </row>
    <row r="41" spans="1:6" ht="15.75" x14ac:dyDescent="0.25">
      <c r="A41" s="7"/>
      <c r="B41" s="95">
        <v>0</v>
      </c>
      <c r="C41" s="76" t="s">
        <v>335</v>
      </c>
      <c r="D41" s="96"/>
      <c r="E41" s="97"/>
      <c r="F41" s="98"/>
    </row>
    <row r="42" spans="1:6" ht="15.75" x14ac:dyDescent="0.25">
      <c r="A42" s="7"/>
      <c r="B42" s="129" t="s">
        <v>446</v>
      </c>
      <c r="C42" s="78" t="s">
        <v>455</v>
      </c>
      <c r="D42" s="110"/>
      <c r="E42" s="111"/>
      <c r="F42" s="112"/>
    </row>
    <row r="43" spans="1:6" ht="15.75" x14ac:dyDescent="0.25">
      <c r="A43" s="7"/>
      <c r="B43" s="69" t="s">
        <v>58</v>
      </c>
      <c r="C43" s="99"/>
      <c r="D43" s="10"/>
      <c r="E43" s="58"/>
      <c r="F43" s="61"/>
    </row>
    <row r="44" spans="1:6" ht="15.75" x14ac:dyDescent="0.25">
      <c r="A44" s="7"/>
      <c r="B44" s="69" t="s">
        <v>58</v>
      </c>
      <c r="C44" s="100"/>
      <c r="D44" s="55"/>
      <c r="E44" s="58"/>
      <c r="F44" s="61"/>
    </row>
    <row r="45" spans="1:6" ht="15.75" x14ac:dyDescent="0.25">
      <c r="A45" s="7"/>
      <c r="B45" s="69" t="s">
        <v>58</v>
      </c>
      <c r="C45" s="101"/>
      <c r="D45" s="59" t="str">
        <f>IF(COUNTA(D38:D41)&gt;1,"Vous avez entré plus d'un X",(""))</f>
        <v/>
      </c>
      <c r="E45" s="59" t="str">
        <f>IF(COUNTA(E38:E41)&gt;1,"Vous avez entré plus d'un X",(""))</f>
        <v/>
      </c>
      <c r="F45" s="59" t="str">
        <f>IF(COUNTA(F38:F41)&gt;1,"Vous avez entré plus d'un X",(""))</f>
        <v/>
      </c>
    </row>
  </sheetData>
  <sheetProtection password="F0CF" sheet="1" objects="1" scenarios="1"/>
  <protectedRanges>
    <protectedRange sqref="C43:C45" name="Plage4"/>
    <protectedRange sqref="C33:C35" name="Plage3"/>
    <protectedRange sqref="C23:C25" name="Plage2"/>
    <protectedRange sqref="C13:C15" name="Plage1"/>
  </protectedRanges>
  <mergeCells count="6">
    <mergeCell ref="A2:F2"/>
    <mergeCell ref="B7:C7"/>
    <mergeCell ref="B17:C17"/>
    <mergeCell ref="B27:C27"/>
    <mergeCell ref="B37:C37"/>
    <mergeCell ref="D6:F7"/>
  </mergeCells>
  <dataValidations count="4">
    <dataValidation type="custom" allowBlank="1" showInputMessage="1" showErrorMessage="1" error="svp veuillez saisir un x" sqref="D14:F14 D24:F24 D34:F34 D44:F44" xr:uid="{00000000-0002-0000-0B00-000000000000}">
      <formula1>EXACT(D14:D18,"x")</formula1>
    </dataValidation>
    <dataValidation type="custom" allowBlank="1" showInputMessage="1" showErrorMessage="1" error="svp veuillez saisir un x" sqref="D43:F43 D33:F33 D23:F23 D13:F13" xr:uid="{00000000-0002-0000-0B00-000001000000}">
      <formula1>EXACT(D13:D18,"x")</formula1>
    </dataValidation>
    <dataValidation type="custom" allowBlank="1" showInputMessage="1" showErrorMessage="1" error="svp veuillez saisir un x" sqref="D8:F8 D18:F18 D28:F28 D38:F38" xr:uid="{00000000-0002-0000-0B00-000002000000}">
      <formula1>EXACT(D8:D11,"x")</formula1>
    </dataValidation>
    <dataValidation type="custom" allowBlank="1" showInputMessage="1" showErrorMessage="1" error="svp veuillez saisir un x" sqref="D29:F32 D19:F22 D9:F12 D39:F42" xr:uid="{00000000-0002-0000-0B00-000003000000}">
      <formula1>EXACT(D9:D15,"x")</formula1>
    </dataValidation>
  </dataValidations>
  <pageMargins left="0.7" right="0.7" top="0.75" bottom="0.75" header="0.3" footer="0.3"/>
  <pageSetup paperSize="9" orientation="landscape"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sheetPr>
  <dimension ref="A1:H55"/>
  <sheetViews>
    <sheetView topLeftCell="A21" workbookViewId="0">
      <selection activeCell="D52" sqref="D52"/>
    </sheetView>
  </sheetViews>
  <sheetFormatPr baseColWidth="10" defaultColWidth="11.42578125" defaultRowHeight="15" x14ac:dyDescent="0.25"/>
  <cols>
    <col min="1" max="1" width="4.85546875" customWidth="1"/>
    <col min="3" max="3" width="54.140625" customWidth="1"/>
    <col min="7" max="7" width="11.42578125" customWidth="1"/>
  </cols>
  <sheetData>
    <row r="1" spans="1:8" ht="15.75" x14ac:dyDescent="0.25">
      <c r="A1" s="7"/>
      <c r="B1" s="7"/>
      <c r="C1" s="14"/>
      <c r="D1" s="14"/>
      <c r="E1" s="1"/>
      <c r="F1" s="1"/>
    </row>
    <row r="2" spans="1:8" ht="20.25" customHeight="1" x14ac:dyDescent="0.25">
      <c r="A2" s="318" t="s">
        <v>336</v>
      </c>
      <c r="B2" s="318"/>
      <c r="C2" s="318"/>
      <c r="D2" s="318"/>
      <c r="E2" s="318"/>
      <c r="F2" s="318"/>
    </row>
    <row r="3" spans="1:8" ht="39.75" customHeight="1" x14ac:dyDescent="0.25">
      <c r="A3" s="319" t="s">
        <v>337</v>
      </c>
      <c r="B3" s="319"/>
      <c r="C3" s="319"/>
      <c r="D3" s="319"/>
      <c r="E3" s="319"/>
      <c r="F3" s="319"/>
      <c r="H3" s="68"/>
    </row>
    <row r="4" spans="1:8" ht="15.75" x14ac:dyDescent="0.25">
      <c r="A4" s="3"/>
      <c r="B4" s="3"/>
      <c r="C4" s="3"/>
      <c r="D4" s="3">
        <v>1</v>
      </c>
      <c r="E4" s="3">
        <v>2</v>
      </c>
      <c r="F4" s="3">
        <v>3</v>
      </c>
    </row>
    <row r="5" spans="1:8" ht="15.75" x14ac:dyDescent="0.25">
      <c r="A5" s="3"/>
      <c r="B5" s="3"/>
      <c r="C5" s="36" t="s">
        <v>52</v>
      </c>
      <c r="D5" s="103">
        <f>'Questions et Accueil'!D33</f>
        <v>0</v>
      </c>
      <c r="E5" s="103">
        <f>'Questions et Accueil'!F33</f>
        <v>0</v>
      </c>
      <c r="F5" s="103">
        <f>'Questions et Accueil'!I33</f>
        <v>0</v>
      </c>
    </row>
    <row r="6" spans="1:8" ht="15.75" customHeight="1" x14ac:dyDescent="0.25">
      <c r="A6" s="3"/>
      <c r="B6" s="3"/>
      <c r="C6" s="36"/>
      <c r="D6" s="315" t="s">
        <v>447</v>
      </c>
      <c r="E6" s="315"/>
      <c r="F6" s="315"/>
    </row>
    <row r="7" spans="1:8" ht="15.75" x14ac:dyDescent="0.25">
      <c r="A7" s="107">
        <v>55</v>
      </c>
      <c r="B7" s="320" t="s">
        <v>338</v>
      </c>
      <c r="C7" s="320"/>
      <c r="D7" s="315"/>
      <c r="E7" s="315"/>
      <c r="F7" s="315"/>
    </row>
    <row r="8" spans="1:8" ht="15.75" x14ac:dyDescent="0.25">
      <c r="A8" s="7"/>
      <c r="B8" s="8">
        <v>3</v>
      </c>
      <c r="C8" s="78" t="s">
        <v>339</v>
      </c>
      <c r="D8" s="96"/>
      <c r="E8" s="97"/>
      <c r="F8" s="98"/>
    </row>
    <row r="9" spans="1:8" ht="15.75" x14ac:dyDescent="0.25">
      <c r="A9" s="7"/>
      <c r="B9" s="95">
        <v>2</v>
      </c>
      <c r="C9" s="77" t="s">
        <v>340</v>
      </c>
      <c r="D9" s="96"/>
      <c r="E9" s="97"/>
      <c r="F9" s="98"/>
    </row>
    <row r="10" spans="1:8" ht="15.75" x14ac:dyDescent="0.25">
      <c r="A10" s="7"/>
      <c r="B10" s="95">
        <v>1</v>
      </c>
      <c r="C10" s="77" t="s">
        <v>341</v>
      </c>
      <c r="D10" s="96"/>
      <c r="E10" s="97"/>
      <c r="F10" s="98"/>
    </row>
    <row r="11" spans="1:8" ht="15.75" x14ac:dyDescent="0.25">
      <c r="A11" s="7"/>
      <c r="B11" s="95">
        <v>0</v>
      </c>
      <c r="C11" s="32" t="s">
        <v>342</v>
      </c>
      <c r="D11" s="96"/>
      <c r="E11" s="97"/>
      <c r="F11" s="98"/>
    </row>
    <row r="12" spans="1:8" ht="15.75" x14ac:dyDescent="0.25">
      <c r="A12" s="7"/>
      <c r="B12" s="129" t="s">
        <v>446</v>
      </c>
      <c r="C12" s="78" t="s">
        <v>455</v>
      </c>
      <c r="D12" s="110"/>
      <c r="E12" s="111"/>
      <c r="F12" s="112"/>
    </row>
    <row r="13" spans="1:8" ht="15.75" x14ac:dyDescent="0.25">
      <c r="A13" s="7"/>
      <c r="B13" s="69" t="s">
        <v>58</v>
      </c>
      <c r="C13" s="99"/>
      <c r="D13" s="10"/>
      <c r="E13" s="55"/>
      <c r="F13" s="56"/>
    </row>
    <row r="14" spans="1:8" ht="15.75" x14ac:dyDescent="0.25">
      <c r="A14" s="7"/>
      <c r="B14" s="69" t="s">
        <v>58</v>
      </c>
      <c r="C14" s="100"/>
      <c r="D14" s="55"/>
      <c r="E14" s="55"/>
      <c r="F14" s="56"/>
    </row>
    <row r="15" spans="1:8" ht="15.75" x14ac:dyDescent="0.25">
      <c r="A15" s="7"/>
      <c r="B15" s="69" t="s">
        <v>58</v>
      </c>
      <c r="C15" s="101"/>
      <c r="D15" s="59"/>
      <c r="E15" s="59"/>
      <c r="F15" s="59"/>
    </row>
    <row r="16" spans="1:8" ht="15.75" x14ac:dyDescent="0.25">
      <c r="A16" s="7"/>
      <c r="B16" s="7"/>
      <c r="C16" s="1"/>
      <c r="D16" s="1"/>
      <c r="E16" s="1"/>
      <c r="F16" s="1"/>
    </row>
    <row r="17" spans="1:6" ht="15.75" x14ac:dyDescent="0.25">
      <c r="A17" s="85">
        <v>56</v>
      </c>
      <c r="B17" s="321" t="s">
        <v>343</v>
      </c>
      <c r="C17" s="322"/>
      <c r="D17" s="12"/>
      <c r="E17" s="1"/>
      <c r="F17" s="1"/>
    </row>
    <row r="18" spans="1:6" ht="15.75" x14ac:dyDescent="0.25">
      <c r="A18" s="7"/>
      <c r="B18" s="8">
        <v>3</v>
      </c>
      <c r="C18" s="78" t="s">
        <v>344</v>
      </c>
      <c r="D18" s="96"/>
      <c r="E18" s="97"/>
      <c r="F18" s="98"/>
    </row>
    <row r="19" spans="1:6" ht="15.75" x14ac:dyDescent="0.25">
      <c r="A19" s="7"/>
      <c r="B19" s="95">
        <v>2</v>
      </c>
      <c r="C19" s="78" t="s">
        <v>345</v>
      </c>
      <c r="D19" s="96"/>
      <c r="E19" s="97"/>
      <c r="F19" s="98"/>
    </row>
    <row r="20" spans="1:6" ht="15.75" x14ac:dyDescent="0.25">
      <c r="A20" s="7"/>
      <c r="B20" s="95">
        <v>1</v>
      </c>
      <c r="C20" s="78" t="s">
        <v>346</v>
      </c>
      <c r="D20" s="96"/>
      <c r="E20" s="97"/>
      <c r="F20" s="98"/>
    </row>
    <row r="21" spans="1:6" ht="15.75" x14ac:dyDescent="0.25">
      <c r="A21" s="7"/>
      <c r="B21" s="95">
        <v>0</v>
      </c>
      <c r="C21" s="108" t="s">
        <v>347</v>
      </c>
      <c r="D21" s="96"/>
      <c r="E21" s="97"/>
      <c r="F21" s="98"/>
    </row>
    <row r="22" spans="1:6" ht="15.75" x14ac:dyDescent="0.25">
      <c r="A22" s="7"/>
      <c r="B22" s="129" t="s">
        <v>446</v>
      </c>
      <c r="C22" s="78" t="s">
        <v>455</v>
      </c>
      <c r="D22" s="110"/>
      <c r="E22" s="111"/>
      <c r="F22" s="112"/>
    </row>
    <row r="23" spans="1:6" ht="15.75" x14ac:dyDescent="0.25">
      <c r="A23" s="7"/>
      <c r="B23" s="69" t="s">
        <v>58</v>
      </c>
      <c r="C23" s="99"/>
      <c r="D23" s="10"/>
      <c r="E23" s="55"/>
      <c r="F23" s="56"/>
    </row>
    <row r="24" spans="1:6" ht="15.75" x14ac:dyDescent="0.25">
      <c r="A24" s="7"/>
      <c r="B24" s="69" t="s">
        <v>58</v>
      </c>
      <c r="C24" s="100"/>
      <c r="D24" s="55"/>
      <c r="E24" s="55"/>
      <c r="F24" s="56"/>
    </row>
    <row r="25" spans="1:6" ht="15.75" x14ac:dyDescent="0.25">
      <c r="A25" s="7"/>
      <c r="B25" s="69" t="s">
        <v>58</v>
      </c>
      <c r="C25" s="101"/>
      <c r="D25" s="59"/>
      <c r="E25" s="59"/>
      <c r="F25" s="59"/>
    </row>
    <row r="26" spans="1:6" ht="15.75" x14ac:dyDescent="0.25">
      <c r="A26" s="7"/>
      <c r="B26" s="7"/>
      <c r="C26" s="1"/>
      <c r="D26" s="1"/>
      <c r="E26" s="1"/>
      <c r="F26" s="1"/>
    </row>
    <row r="27" spans="1:6" ht="15.75" x14ac:dyDescent="0.25">
      <c r="A27" s="85">
        <v>57</v>
      </c>
      <c r="B27" s="316" t="s">
        <v>348</v>
      </c>
      <c r="C27" s="317"/>
      <c r="D27" s="12"/>
      <c r="E27" s="1"/>
      <c r="F27" s="1"/>
    </row>
    <row r="28" spans="1:6" ht="15.75" x14ac:dyDescent="0.25">
      <c r="A28" s="7"/>
      <c r="B28" s="8">
        <v>3</v>
      </c>
      <c r="C28" s="77" t="s">
        <v>349</v>
      </c>
      <c r="D28" s="96"/>
      <c r="E28" s="97"/>
      <c r="F28" s="98"/>
    </row>
    <row r="29" spans="1:6" ht="15.75" x14ac:dyDescent="0.25">
      <c r="A29" s="7"/>
      <c r="B29" s="95">
        <v>2</v>
      </c>
      <c r="C29" s="77" t="s">
        <v>350</v>
      </c>
      <c r="D29" s="96"/>
      <c r="E29" s="97"/>
      <c r="F29" s="98"/>
    </row>
    <row r="30" spans="1:6" ht="15.75" x14ac:dyDescent="0.25">
      <c r="A30" s="7"/>
      <c r="B30" s="95">
        <v>1</v>
      </c>
      <c r="C30" s="1" t="s">
        <v>351</v>
      </c>
      <c r="D30" s="96"/>
      <c r="E30" s="97"/>
      <c r="F30" s="98"/>
    </row>
    <row r="31" spans="1:6" ht="15.75" x14ac:dyDescent="0.25">
      <c r="A31" s="7"/>
      <c r="B31" s="95">
        <v>0</v>
      </c>
      <c r="C31" s="78" t="s">
        <v>352</v>
      </c>
      <c r="D31" s="96"/>
      <c r="E31" s="97"/>
      <c r="F31" s="98"/>
    </row>
    <row r="32" spans="1:6" ht="15.75" x14ac:dyDescent="0.25">
      <c r="A32" s="7"/>
      <c r="B32" s="129" t="s">
        <v>446</v>
      </c>
      <c r="C32" s="78" t="s">
        <v>455</v>
      </c>
      <c r="D32" s="110"/>
      <c r="E32" s="111"/>
      <c r="F32" s="112"/>
    </row>
    <row r="33" spans="1:6" ht="15.75" x14ac:dyDescent="0.25">
      <c r="A33" s="7"/>
      <c r="B33" s="69" t="s">
        <v>58</v>
      </c>
      <c r="C33" s="99"/>
      <c r="D33" s="10"/>
      <c r="E33" s="55"/>
      <c r="F33" s="56"/>
    </row>
    <row r="34" spans="1:6" ht="15.75" x14ac:dyDescent="0.25">
      <c r="A34" s="7"/>
      <c r="B34" s="69" t="s">
        <v>58</v>
      </c>
      <c r="C34" s="100"/>
      <c r="D34" s="55"/>
      <c r="E34" s="55"/>
      <c r="F34" s="56"/>
    </row>
    <row r="35" spans="1:6" ht="15.75" x14ac:dyDescent="0.25">
      <c r="A35" s="7"/>
      <c r="B35" s="69" t="s">
        <v>58</v>
      </c>
      <c r="C35" s="101"/>
      <c r="D35" s="59"/>
      <c r="E35" s="59"/>
      <c r="F35" s="59"/>
    </row>
    <row r="36" spans="1:6" ht="15.75" x14ac:dyDescent="0.25">
      <c r="A36" s="7"/>
      <c r="B36" s="7"/>
      <c r="C36" s="1"/>
      <c r="D36" s="1"/>
      <c r="E36" s="1"/>
      <c r="F36" s="1"/>
    </row>
    <row r="37" spans="1:6" ht="15.75" x14ac:dyDescent="0.25">
      <c r="A37" s="85">
        <v>58</v>
      </c>
      <c r="B37" s="316" t="s">
        <v>353</v>
      </c>
      <c r="C37" s="317"/>
      <c r="D37" s="12"/>
      <c r="E37" s="1"/>
      <c r="F37" s="1"/>
    </row>
    <row r="38" spans="1:6" ht="15.75" x14ac:dyDescent="0.25">
      <c r="A38" s="7"/>
      <c r="B38" s="8">
        <v>3</v>
      </c>
      <c r="C38" s="108" t="s">
        <v>354</v>
      </c>
      <c r="D38" s="96"/>
      <c r="E38" s="97"/>
      <c r="F38" s="98"/>
    </row>
    <row r="39" spans="1:6" ht="15.75" x14ac:dyDescent="0.25">
      <c r="A39" s="7"/>
      <c r="B39" s="95">
        <v>2</v>
      </c>
      <c r="C39" s="108" t="s">
        <v>355</v>
      </c>
      <c r="D39" s="96"/>
      <c r="E39" s="97"/>
      <c r="F39" s="98"/>
    </row>
    <row r="40" spans="1:6" ht="15.75" x14ac:dyDescent="0.25">
      <c r="A40" s="7"/>
      <c r="B40" s="95">
        <v>1</v>
      </c>
      <c r="C40" s="108" t="s">
        <v>356</v>
      </c>
      <c r="D40" s="96"/>
      <c r="E40" s="97"/>
      <c r="F40" s="98"/>
    </row>
    <row r="41" spans="1:6" ht="15.75" x14ac:dyDescent="0.25">
      <c r="A41" s="7"/>
      <c r="B41" s="95">
        <v>0</v>
      </c>
      <c r="C41" s="78" t="s">
        <v>357</v>
      </c>
      <c r="D41" s="96"/>
      <c r="E41" s="97"/>
      <c r="F41" s="98"/>
    </row>
    <row r="42" spans="1:6" ht="15.75" x14ac:dyDescent="0.25">
      <c r="A42" s="7"/>
      <c r="B42" s="129" t="s">
        <v>446</v>
      </c>
      <c r="C42" s="78" t="s">
        <v>455</v>
      </c>
      <c r="D42" s="110"/>
      <c r="E42" s="111"/>
      <c r="F42" s="112"/>
    </row>
    <row r="43" spans="1:6" ht="15.75" x14ac:dyDescent="0.25">
      <c r="A43" s="7"/>
      <c r="B43" s="69" t="s">
        <v>58</v>
      </c>
      <c r="C43" s="99"/>
      <c r="D43" s="30"/>
      <c r="E43" s="55"/>
      <c r="F43" s="56"/>
    </row>
    <row r="44" spans="1:6" ht="15.75" x14ac:dyDescent="0.25">
      <c r="A44" s="7"/>
      <c r="B44" s="69" t="s">
        <v>58</v>
      </c>
      <c r="C44" s="100"/>
      <c r="D44" s="55"/>
      <c r="E44" s="55"/>
      <c r="F44" s="56"/>
    </row>
    <row r="45" spans="1:6" ht="15.75" x14ac:dyDescent="0.25">
      <c r="A45" s="7"/>
      <c r="B45" s="69" t="s">
        <v>58</v>
      </c>
      <c r="C45" s="101"/>
      <c r="D45" s="59"/>
      <c r="E45" s="59"/>
      <c r="F45" s="59"/>
    </row>
    <row r="46" spans="1:6" ht="15.75" x14ac:dyDescent="0.25">
      <c r="A46" s="7"/>
      <c r="B46" s="7"/>
      <c r="C46" s="1"/>
      <c r="D46" s="1"/>
      <c r="E46" s="1"/>
      <c r="F46" s="1"/>
    </row>
    <row r="47" spans="1:6" ht="15.75" x14ac:dyDescent="0.25">
      <c r="A47" s="85">
        <v>59</v>
      </c>
      <c r="B47" s="316" t="s">
        <v>358</v>
      </c>
      <c r="C47" s="317"/>
      <c r="D47" s="12"/>
      <c r="E47" s="1"/>
      <c r="F47" s="1"/>
    </row>
    <row r="48" spans="1:6" ht="15.75" x14ac:dyDescent="0.25">
      <c r="A48" s="7"/>
      <c r="B48" s="8">
        <v>3</v>
      </c>
      <c r="C48" s="9" t="s">
        <v>359</v>
      </c>
      <c r="D48" s="96"/>
      <c r="E48" s="97"/>
      <c r="F48" s="98"/>
    </row>
    <row r="49" spans="1:6" ht="15.75" x14ac:dyDescent="0.25">
      <c r="A49" s="7"/>
      <c r="B49" s="95">
        <v>2</v>
      </c>
      <c r="C49" s="9" t="s">
        <v>360</v>
      </c>
      <c r="D49" s="96"/>
      <c r="E49" s="97"/>
      <c r="F49" s="98"/>
    </row>
    <row r="50" spans="1:6" ht="15.75" x14ac:dyDescent="0.25">
      <c r="A50" s="7"/>
      <c r="B50" s="95">
        <v>1</v>
      </c>
      <c r="C50" s="9" t="s">
        <v>361</v>
      </c>
      <c r="D50" s="96"/>
      <c r="E50" s="97"/>
      <c r="F50" s="98"/>
    </row>
    <row r="51" spans="1:6" ht="15.75" x14ac:dyDescent="0.25">
      <c r="A51" s="7"/>
      <c r="B51" s="95">
        <v>0</v>
      </c>
      <c r="C51" s="108" t="s">
        <v>362</v>
      </c>
      <c r="D51" s="96"/>
      <c r="E51" s="97"/>
      <c r="F51" s="98"/>
    </row>
    <row r="52" spans="1:6" ht="15.75" x14ac:dyDescent="0.25">
      <c r="A52" s="7"/>
      <c r="B52" s="129" t="s">
        <v>446</v>
      </c>
      <c r="C52" s="78" t="s">
        <v>455</v>
      </c>
      <c r="D52" s="110"/>
      <c r="E52" s="111"/>
      <c r="F52" s="112"/>
    </row>
    <row r="53" spans="1:6" ht="15.75" x14ac:dyDescent="0.25">
      <c r="A53" s="7"/>
      <c r="B53" s="69" t="s">
        <v>58</v>
      </c>
      <c r="C53" s="99"/>
      <c r="D53" s="10"/>
      <c r="E53" s="55"/>
      <c r="F53" s="56"/>
    </row>
    <row r="54" spans="1:6" ht="15.75" x14ac:dyDescent="0.25">
      <c r="A54" s="7"/>
      <c r="B54" s="69" t="s">
        <v>58</v>
      </c>
      <c r="C54" s="100"/>
      <c r="D54" s="55"/>
      <c r="E54" s="55"/>
      <c r="F54" s="56"/>
    </row>
    <row r="55" spans="1:6" ht="15.75" x14ac:dyDescent="0.25">
      <c r="A55" s="7"/>
      <c r="B55" s="69" t="s">
        <v>58</v>
      </c>
      <c r="C55" s="101"/>
      <c r="D55" s="59" t="str">
        <f>IF(COUNTA(D48:D51)&gt;1,"Vous avez entré plus d'un X",(""))</f>
        <v/>
      </c>
      <c r="E55" s="59" t="str">
        <f>IF(COUNTA(E48:E51)&gt;1,"Vous avez entré plus d'un X",(""))</f>
        <v/>
      </c>
      <c r="F55" s="59" t="str">
        <f>IF(COUNTA(F48:F51)&gt;1,"Vous avez entré plus d'un X",(""))</f>
        <v/>
      </c>
    </row>
  </sheetData>
  <sheetProtection password="F0CF" sheet="1" objects="1" scenarios="1"/>
  <protectedRanges>
    <protectedRange sqref="C53:C55" name="Plage5"/>
    <protectedRange sqref="C43:C45" name="Plage4"/>
    <protectedRange sqref="C33:C35" name="Plage3"/>
    <protectedRange sqref="C23:C25" name="Plage2"/>
    <protectedRange sqref="C13:C15" name="Plage1"/>
  </protectedRanges>
  <mergeCells count="8">
    <mergeCell ref="B47:C47"/>
    <mergeCell ref="A2:F2"/>
    <mergeCell ref="A3:F3"/>
    <mergeCell ref="B7:C7"/>
    <mergeCell ref="B17:C17"/>
    <mergeCell ref="B27:C27"/>
    <mergeCell ref="B37:C37"/>
    <mergeCell ref="D6:F7"/>
  </mergeCells>
  <dataValidations count="4">
    <dataValidation type="custom" allowBlank="1" showInputMessage="1" showErrorMessage="1" error="svp veuillez saisir un x" sqref="D14:F14 D24:F24 D34:F34 D44:F44 D54:F54" xr:uid="{00000000-0002-0000-0C00-000000000000}">
      <formula1>EXACT(D14:D18,"x")</formula1>
    </dataValidation>
    <dataValidation type="custom" allowBlank="1" showInputMessage="1" showErrorMessage="1" error="svp veuillez saisir un x" sqref="D53:F53 D43:F43 D33:F33 D23:F23 D13:F13" xr:uid="{00000000-0002-0000-0C00-000001000000}">
      <formula1>EXACT(D13:D18,"x")</formula1>
    </dataValidation>
    <dataValidation type="custom" allowBlank="1" showInputMessage="1" showErrorMessage="1" error="svp veuillez saisir un x" sqref="D8:F8 D18:F18 D28:F28 D38:F38 D48:F48" xr:uid="{00000000-0002-0000-0C00-000002000000}">
      <formula1>EXACT(D8:D11,"x")</formula1>
    </dataValidation>
    <dataValidation type="custom" allowBlank="1" showInputMessage="1" showErrorMessage="1" error="svp veuillez saisir un x" sqref="D39:F42 D29:F32 D19:F22 D9:F12 D49:F52" xr:uid="{00000000-0002-0000-0C00-000003000000}">
      <formula1>EXACT(D9:D15,"x")</formula1>
    </dataValidation>
  </dataValidations>
  <pageMargins left="0.7" right="0.7" top="0.75" bottom="0.75" header="0.3" footer="0.3"/>
  <pageSetup paperSize="9" orientation="landscape"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249977111117893"/>
  </sheetPr>
  <dimension ref="A1:G11"/>
  <sheetViews>
    <sheetView workbookViewId="0">
      <selection activeCell="H2" sqref="H2"/>
    </sheetView>
  </sheetViews>
  <sheetFormatPr baseColWidth="10" defaultColWidth="11.42578125" defaultRowHeight="15" x14ac:dyDescent="0.25"/>
  <sheetData>
    <row r="1" spans="1:7" ht="30" customHeight="1" x14ac:dyDescent="0.25">
      <c r="A1" s="323" t="s">
        <v>363</v>
      </c>
      <c r="B1" s="323"/>
      <c r="C1" s="323"/>
      <c r="D1" s="323"/>
      <c r="E1" s="323"/>
      <c r="F1" s="323"/>
      <c r="G1" s="323"/>
    </row>
    <row r="3" spans="1:7" ht="34.5" customHeight="1" x14ac:dyDescent="0.25">
      <c r="A3" s="325" t="s">
        <v>364</v>
      </c>
      <c r="B3" s="325"/>
      <c r="C3" s="325"/>
      <c r="D3" s="325"/>
      <c r="E3" s="325"/>
      <c r="F3" s="325"/>
      <c r="G3" s="325"/>
    </row>
    <row r="4" spans="1:7" ht="30.75" customHeight="1" x14ac:dyDescent="0.25">
      <c r="A4" s="325" t="s">
        <v>365</v>
      </c>
      <c r="B4" s="325"/>
      <c r="C4" s="325"/>
      <c r="D4" s="325"/>
      <c r="E4" s="325"/>
      <c r="F4" s="325"/>
      <c r="G4" s="325"/>
    </row>
    <row r="5" spans="1:7" ht="30.75" customHeight="1" x14ac:dyDescent="0.25">
      <c r="A5" s="325" t="s">
        <v>366</v>
      </c>
      <c r="B5" s="325"/>
      <c r="C5" s="325"/>
      <c r="D5" s="325"/>
      <c r="E5" s="325"/>
      <c r="F5" s="325"/>
      <c r="G5" s="325"/>
    </row>
    <row r="6" spans="1:7" ht="30.75" customHeight="1" x14ac:dyDescent="0.25">
      <c r="A6" s="325" t="s">
        <v>367</v>
      </c>
      <c r="B6" s="325"/>
      <c r="C6" s="325"/>
      <c r="D6" s="325"/>
      <c r="E6" s="325"/>
      <c r="F6" s="325"/>
      <c r="G6" s="325"/>
    </row>
    <row r="7" spans="1:7" ht="30.75" customHeight="1" x14ac:dyDescent="0.25">
      <c r="A7" s="324" t="s">
        <v>368</v>
      </c>
      <c r="B7" s="324"/>
      <c r="C7" s="324"/>
      <c r="D7" s="324"/>
      <c r="E7" s="324"/>
      <c r="F7" s="324"/>
      <c r="G7" s="324"/>
    </row>
    <row r="8" spans="1:7" ht="30.75" customHeight="1" x14ac:dyDescent="0.25">
      <c r="A8" s="325" t="s">
        <v>369</v>
      </c>
      <c r="B8" s="325"/>
      <c r="C8" s="325"/>
      <c r="D8" s="325"/>
      <c r="E8" s="325"/>
      <c r="F8" s="325"/>
      <c r="G8" s="325"/>
    </row>
    <row r="9" spans="1:7" ht="49.5" customHeight="1" x14ac:dyDescent="0.25">
      <c r="A9" s="324" t="s">
        <v>370</v>
      </c>
      <c r="B9" s="324"/>
      <c r="C9" s="324"/>
      <c r="D9" s="324"/>
      <c r="E9" s="324"/>
      <c r="F9" s="324"/>
      <c r="G9" s="324"/>
    </row>
    <row r="10" spans="1:7" ht="72.75" customHeight="1" x14ac:dyDescent="0.25">
      <c r="A10" s="325" t="s">
        <v>371</v>
      </c>
      <c r="B10" s="325"/>
      <c r="C10" s="325"/>
      <c r="D10" s="325"/>
      <c r="E10" s="325"/>
      <c r="F10" s="325"/>
      <c r="G10" s="325"/>
    </row>
    <row r="11" spans="1:7" ht="135.75" customHeight="1" x14ac:dyDescent="0.25">
      <c r="A11" s="324" t="s">
        <v>372</v>
      </c>
      <c r="B11" s="324"/>
      <c r="C11" s="324"/>
      <c r="D11" s="324"/>
      <c r="E11" s="324"/>
      <c r="F11" s="324"/>
      <c r="G11" s="324"/>
    </row>
  </sheetData>
  <sheetProtection password="F0CF" sheet="1" objects="1" scenarios="1"/>
  <mergeCells count="10">
    <mergeCell ref="A1:G1"/>
    <mergeCell ref="A11:G11"/>
    <mergeCell ref="A10:G10"/>
    <mergeCell ref="A9:G9"/>
    <mergeCell ref="A8:G8"/>
    <mergeCell ref="A7:G7"/>
    <mergeCell ref="A6:G6"/>
    <mergeCell ref="A5:G5"/>
    <mergeCell ref="A4:G4"/>
    <mergeCell ref="A3:G3"/>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sheetPr>
  <dimension ref="A1:M137"/>
  <sheetViews>
    <sheetView topLeftCell="A109" workbookViewId="0">
      <selection activeCell="A128" sqref="A128:M128"/>
    </sheetView>
  </sheetViews>
  <sheetFormatPr baseColWidth="10" defaultColWidth="11.42578125" defaultRowHeight="15" x14ac:dyDescent="0.25"/>
  <cols>
    <col min="1" max="1" width="13.28515625" customWidth="1"/>
    <col min="2" max="2" width="5.85546875" customWidth="1"/>
    <col min="3" max="13" width="9.28515625" customWidth="1"/>
  </cols>
  <sheetData>
    <row r="1" spans="1:13" ht="18" x14ac:dyDescent="0.25">
      <c r="A1" s="335" t="s">
        <v>373</v>
      </c>
      <c r="B1" s="336"/>
      <c r="C1" s="336"/>
      <c r="D1" s="336"/>
      <c r="E1" s="336"/>
      <c r="F1" s="336"/>
      <c r="G1" s="336"/>
      <c r="H1" s="336"/>
      <c r="I1" s="336"/>
      <c r="J1" s="336"/>
      <c r="K1" s="336"/>
      <c r="L1" s="336"/>
      <c r="M1" s="337"/>
    </row>
    <row r="2" spans="1:13" ht="18" x14ac:dyDescent="0.25">
      <c r="A2" s="338" t="s">
        <v>374</v>
      </c>
      <c r="B2" s="339"/>
      <c r="C2" s="339"/>
      <c r="D2" s="339"/>
      <c r="E2" s="339"/>
      <c r="F2" s="339"/>
      <c r="G2" s="339"/>
      <c r="H2" s="339"/>
      <c r="I2" s="339"/>
      <c r="J2" s="339"/>
      <c r="K2" s="339"/>
      <c r="L2" s="339"/>
      <c r="M2" s="340"/>
    </row>
    <row r="3" spans="1:13" ht="18" x14ac:dyDescent="0.25">
      <c r="A3" s="338" t="s">
        <v>375</v>
      </c>
      <c r="B3" s="339"/>
      <c r="C3" s="339"/>
      <c r="D3" s="339"/>
      <c r="E3" s="339"/>
      <c r="F3" s="339"/>
      <c r="G3" s="339"/>
      <c r="H3" s="339"/>
      <c r="I3" s="339"/>
      <c r="J3" s="339"/>
      <c r="K3" s="339"/>
      <c r="L3" s="339"/>
      <c r="M3" s="340"/>
    </row>
    <row r="4" spans="1:13" x14ac:dyDescent="0.25">
      <c r="A4" s="191" t="s">
        <v>376</v>
      </c>
      <c r="B4" s="92"/>
      <c r="C4" s="341" t="str">
        <f>IF('Questions et Accueil'!D9="",(""),('Questions et Accueil'!D9))</f>
        <v/>
      </c>
      <c r="D4" s="341"/>
      <c r="E4" s="341"/>
      <c r="F4" s="92"/>
      <c r="G4" s="92"/>
      <c r="H4" s="92"/>
      <c r="I4" s="218" t="s">
        <v>476</v>
      </c>
      <c r="J4" s="192"/>
      <c r="K4" s="192"/>
      <c r="L4" s="192"/>
      <c r="M4" s="193"/>
    </row>
    <row r="5" spans="1:13" x14ac:dyDescent="0.25">
      <c r="A5" s="191" t="s">
        <v>377</v>
      </c>
      <c r="B5" s="92"/>
      <c r="C5" s="192">
        <v>1</v>
      </c>
      <c r="D5" s="192"/>
      <c r="E5" s="192"/>
      <c r="F5" s="92"/>
      <c r="G5" s="92"/>
      <c r="H5" s="92"/>
      <c r="I5" s="194"/>
      <c r="J5" s="195"/>
      <c r="K5" s="196"/>
      <c r="L5" s="196"/>
      <c r="M5" s="193"/>
    </row>
    <row r="6" spans="1:13" x14ac:dyDescent="0.25">
      <c r="A6" s="197" t="s">
        <v>378</v>
      </c>
      <c r="B6" s="92"/>
      <c r="C6" s="198">
        <f>'Questions et Accueil'!D33</f>
        <v>0</v>
      </c>
      <c r="D6" s="198"/>
      <c r="E6" s="198"/>
      <c r="F6" s="92"/>
      <c r="G6" s="92"/>
      <c r="H6" s="92"/>
      <c r="I6" s="199" t="s">
        <v>379</v>
      </c>
      <c r="J6" s="196" t="str">
        <f>IF('Questions et Accueil'!D11="",(""),('Questions et Accueil'!D11))</f>
        <v/>
      </c>
      <c r="K6" s="92"/>
      <c r="L6" s="92"/>
      <c r="M6" s="193"/>
    </row>
    <row r="7" spans="1:13" x14ac:dyDescent="0.25">
      <c r="A7" s="191" t="s">
        <v>380</v>
      </c>
      <c r="B7" s="92"/>
      <c r="C7" s="200" t="str">
        <f>IF('Questions et Accueil'!D25="",(""),('Questions et Accueil'!D25))</f>
        <v/>
      </c>
      <c r="D7" s="92"/>
      <c r="E7" s="341" t="s">
        <v>381</v>
      </c>
      <c r="F7" s="341"/>
      <c r="G7" s="92"/>
      <c r="H7" s="92"/>
      <c r="I7" s="92"/>
      <c r="J7" s="92"/>
      <c r="K7" s="92"/>
      <c r="L7" s="92"/>
      <c r="M7" s="193"/>
    </row>
    <row r="8" spans="1:13" x14ac:dyDescent="0.25">
      <c r="B8" s="92"/>
      <c r="C8" s="92"/>
      <c r="D8" s="92"/>
      <c r="E8" s="92"/>
      <c r="F8" s="92"/>
      <c r="G8" s="92"/>
      <c r="H8" s="92"/>
      <c r="I8" s="92"/>
      <c r="J8" s="92"/>
      <c r="K8" s="92"/>
      <c r="L8" s="92"/>
      <c r="M8" s="193"/>
    </row>
    <row r="9" spans="1:13" x14ac:dyDescent="0.25">
      <c r="A9" s="201"/>
      <c r="B9" s="92"/>
      <c r="C9" s="92"/>
      <c r="D9" s="92"/>
      <c r="E9" s="92"/>
      <c r="F9" s="92"/>
      <c r="G9" s="92"/>
      <c r="H9" s="92"/>
      <c r="I9" s="92"/>
      <c r="J9" s="92"/>
      <c r="K9" s="92"/>
      <c r="L9" s="92"/>
      <c r="M9" s="193"/>
    </row>
    <row r="10" spans="1:13" x14ac:dyDescent="0.25">
      <c r="A10" s="201"/>
      <c r="B10" s="92"/>
      <c r="C10" s="92"/>
      <c r="D10" s="92"/>
      <c r="E10" s="92"/>
      <c r="F10" s="92"/>
      <c r="G10" s="92"/>
      <c r="H10" s="92"/>
      <c r="I10" s="92"/>
      <c r="J10" s="92"/>
      <c r="K10" s="92"/>
      <c r="L10" s="92"/>
      <c r="M10" s="193"/>
    </row>
    <row r="11" spans="1:13" x14ac:dyDescent="0.25">
      <c r="A11" s="201"/>
      <c r="B11" s="92"/>
      <c r="C11" s="92"/>
      <c r="D11" s="92"/>
      <c r="E11" s="92"/>
      <c r="F11" s="92"/>
      <c r="G11" s="92"/>
      <c r="H11" s="92"/>
      <c r="I11" s="386"/>
      <c r="J11" s="202"/>
      <c r="K11" s="92"/>
      <c r="L11" s="92"/>
      <c r="M11" s="193"/>
    </row>
    <row r="12" spans="1:13" x14ac:dyDescent="0.25">
      <c r="A12" s="201"/>
      <c r="B12" s="92"/>
      <c r="C12" s="92"/>
      <c r="D12" s="92"/>
      <c r="E12" s="92"/>
      <c r="F12" s="92"/>
      <c r="G12" s="92"/>
      <c r="H12" s="203"/>
      <c r="I12" s="386"/>
      <c r="J12" s="202"/>
      <c r="K12" s="92"/>
      <c r="L12" s="92"/>
      <c r="M12" s="193"/>
    </row>
    <row r="13" spans="1:13" x14ac:dyDescent="0.25">
      <c r="A13" s="201"/>
      <c r="B13" s="92"/>
      <c r="C13" s="92"/>
      <c r="D13" s="92"/>
      <c r="E13" s="92"/>
      <c r="F13" s="92"/>
      <c r="G13" s="92"/>
      <c r="H13" s="203"/>
      <c r="I13" s="92"/>
      <c r="J13" s="92"/>
      <c r="K13" s="92"/>
      <c r="L13" s="92"/>
      <c r="M13" s="193"/>
    </row>
    <row r="14" spans="1:13" x14ac:dyDescent="0.25">
      <c r="A14" s="201"/>
      <c r="B14" s="92"/>
      <c r="C14" s="92"/>
      <c r="D14" s="92"/>
      <c r="E14" s="92"/>
      <c r="F14" s="92"/>
      <c r="G14" s="92"/>
      <c r="H14" s="203"/>
      <c r="I14" s="203"/>
      <c r="J14" s="203"/>
      <c r="K14" s="92"/>
      <c r="L14" s="92"/>
      <c r="M14" s="193"/>
    </row>
    <row r="15" spans="1:13" x14ac:dyDescent="0.25">
      <c r="A15" s="201"/>
      <c r="B15" s="92"/>
      <c r="C15" s="92"/>
      <c r="D15" s="92"/>
      <c r="E15" s="92"/>
      <c r="F15" s="92"/>
      <c r="G15" s="92"/>
      <c r="H15" s="203"/>
      <c r="I15" s="203"/>
      <c r="J15" s="203"/>
      <c r="K15" s="92"/>
      <c r="L15" s="92"/>
      <c r="M15" s="193"/>
    </row>
    <row r="16" spans="1:13" x14ac:dyDescent="0.25">
      <c r="A16" s="201"/>
      <c r="B16" s="92"/>
      <c r="C16" s="92"/>
      <c r="D16" s="92"/>
      <c r="E16" s="92"/>
      <c r="F16" s="92"/>
      <c r="G16" s="92"/>
      <c r="H16" s="203"/>
      <c r="I16" s="203"/>
      <c r="J16" s="203"/>
      <c r="K16" s="92"/>
      <c r="L16" s="92"/>
      <c r="M16" s="193"/>
    </row>
    <row r="17" spans="1:13" x14ac:dyDescent="0.25">
      <c r="A17" s="201"/>
      <c r="B17" s="92"/>
      <c r="C17" s="92"/>
      <c r="D17" s="92"/>
      <c r="E17" s="92"/>
      <c r="F17" s="92"/>
      <c r="G17" s="92"/>
      <c r="H17" s="203"/>
      <c r="I17" s="203"/>
      <c r="J17" s="203"/>
      <c r="K17" s="92"/>
      <c r="L17" s="92"/>
      <c r="M17" s="193"/>
    </row>
    <row r="18" spans="1:13" x14ac:dyDescent="0.25">
      <c r="A18" s="201"/>
      <c r="B18" s="92"/>
      <c r="C18" s="92"/>
      <c r="D18" s="92"/>
      <c r="E18" s="92"/>
      <c r="F18" s="92"/>
      <c r="G18" s="92"/>
      <c r="H18" s="203"/>
      <c r="I18" s="203"/>
      <c r="J18" s="203"/>
      <c r="K18" s="92"/>
      <c r="L18" s="92"/>
      <c r="M18" s="193"/>
    </row>
    <row r="19" spans="1:13" x14ac:dyDescent="0.25">
      <c r="A19" s="201"/>
      <c r="B19" s="92"/>
      <c r="C19" s="92"/>
      <c r="D19" s="92"/>
      <c r="E19" s="92"/>
      <c r="F19" s="92"/>
      <c r="G19" s="92"/>
      <c r="H19" s="203"/>
      <c r="I19" s="203"/>
      <c r="J19" s="203"/>
      <c r="K19" s="92"/>
      <c r="L19" s="92"/>
      <c r="M19" s="193"/>
    </row>
    <row r="20" spans="1:13" x14ac:dyDescent="0.25">
      <c r="A20" s="201"/>
      <c r="B20" s="92"/>
      <c r="C20" s="92"/>
      <c r="D20" s="92"/>
      <c r="E20" s="92"/>
      <c r="F20" s="92"/>
      <c r="G20" s="92"/>
      <c r="H20" s="203"/>
      <c r="I20" s="203"/>
      <c r="J20" s="203"/>
      <c r="K20" s="92"/>
      <c r="L20" s="92"/>
      <c r="M20" s="193"/>
    </row>
    <row r="21" spans="1:13" x14ac:dyDescent="0.25">
      <c r="A21" s="201"/>
      <c r="B21" s="92"/>
      <c r="C21" s="92"/>
      <c r="D21" s="92"/>
      <c r="E21" s="92"/>
      <c r="F21" s="92"/>
      <c r="G21" s="92"/>
      <c r="H21" s="203"/>
      <c r="I21" s="203"/>
      <c r="J21" s="203"/>
      <c r="K21" s="92"/>
      <c r="L21" s="92"/>
      <c r="M21" s="193"/>
    </row>
    <row r="22" spans="1:13" x14ac:dyDescent="0.25">
      <c r="A22" s="201"/>
      <c r="B22" s="92"/>
      <c r="C22" s="92"/>
      <c r="D22" s="92"/>
      <c r="E22" s="92"/>
      <c r="F22" s="92"/>
      <c r="G22" s="92"/>
      <c r="H22" s="203"/>
      <c r="I22" s="203"/>
      <c r="J22" s="203"/>
      <c r="K22" s="92"/>
      <c r="L22" s="92"/>
      <c r="M22" s="193"/>
    </row>
    <row r="23" spans="1:13" x14ac:dyDescent="0.25">
      <c r="A23" s="201"/>
      <c r="B23" s="92"/>
      <c r="C23" s="92"/>
      <c r="D23" s="92"/>
      <c r="E23" s="92"/>
      <c r="F23" s="92"/>
      <c r="G23" s="92"/>
      <c r="H23" s="203"/>
      <c r="I23" s="203"/>
      <c r="J23" s="203"/>
      <c r="K23" s="92"/>
      <c r="L23" s="92"/>
      <c r="M23" s="193"/>
    </row>
    <row r="24" spans="1:13" x14ac:dyDescent="0.25">
      <c r="A24" s="201"/>
      <c r="B24" s="92"/>
      <c r="C24" s="92"/>
      <c r="D24" s="92"/>
      <c r="E24" s="92"/>
      <c r="F24" s="92"/>
      <c r="G24" s="92"/>
      <c r="H24" s="203"/>
      <c r="I24" s="203"/>
      <c r="J24" s="203"/>
      <c r="K24" s="92"/>
      <c r="L24" s="92"/>
      <c r="M24" s="193"/>
    </row>
    <row r="25" spans="1:13" x14ac:dyDescent="0.25">
      <c r="A25" s="201"/>
      <c r="B25" s="92"/>
      <c r="C25" s="92"/>
      <c r="D25" s="92"/>
      <c r="E25" s="92"/>
      <c r="F25" s="92"/>
      <c r="G25" s="92"/>
      <c r="H25" s="203"/>
      <c r="I25" s="203"/>
      <c r="J25" s="203"/>
      <c r="K25" s="92"/>
      <c r="L25" s="92"/>
      <c r="M25" s="193"/>
    </row>
    <row r="26" spans="1:13" x14ac:dyDescent="0.25">
      <c r="A26" s="201"/>
      <c r="B26" s="92"/>
      <c r="C26" s="92"/>
      <c r="D26" s="92"/>
      <c r="E26" s="92"/>
      <c r="F26" s="92"/>
      <c r="G26" s="92"/>
      <c r="H26" s="203"/>
      <c r="I26" s="203"/>
      <c r="J26" s="203"/>
      <c r="K26" s="92"/>
      <c r="L26" s="92"/>
      <c r="M26" s="193"/>
    </row>
    <row r="27" spans="1:13" x14ac:dyDescent="0.25">
      <c r="A27" s="201"/>
      <c r="B27" s="92"/>
      <c r="C27" s="92"/>
      <c r="D27" s="92"/>
      <c r="E27" s="92"/>
      <c r="F27" s="92"/>
      <c r="G27" s="92"/>
      <c r="H27" s="203"/>
      <c r="I27" s="203"/>
      <c r="J27" s="203"/>
      <c r="K27" s="92"/>
      <c r="L27" s="92"/>
      <c r="M27" s="193"/>
    </row>
    <row r="28" spans="1:13" x14ac:dyDescent="0.25">
      <c r="A28" s="201"/>
      <c r="B28" s="92"/>
      <c r="C28" s="92"/>
      <c r="D28" s="92"/>
      <c r="E28" s="92"/>
      <c r="F28" s="92"/>
      <c r="G28" s="92"/>
      <c r="H28" s="203"/>
      <c r="I28" s="204"/>
      <c r="J28" s="204"/>
      <c r="K28" s="92"/>
      <c r="L28" s="92"/>
      <c r="M28" s="193"/>
    </row>
    <row r="29" spans="1:13" x14ac:dyDescent="0.25">
      <c r="A29" s="201"/>
      <c r="B29" s="92"/>
      <c r="C29" s="92"/>
      <c r="D29" s="92"/>
      <c r="E29" s="92"/>
      <c r="F29" s="92"/>
      <c r="G29" s="92"/>
      <c r="H29" s="203"/>
      <c r="I29" s="204"/>
      <c r="J29" s="204"/>
      <c r="K29" s="92"/>
      <c r="L29" s="92"/>
      <c r="M29" s="193"/>
    </row>
    <row r="30" spans="1:13" x14ac:dyDescent="0.25">
      <c r="A30" s="201"/>
      <c r="B30" s="92"/>
      <c r="C30" s="92"/>
      <c r="D30" s="92"/>
      <c r="E30" s="92"/>
      <c r="F30" s="92"/>
      <c r="G30" s="92"/>
      <c r="H30" s="203"/>
      <c r="I30" s="204"/>
      <c r="J30" s="204"/>
      <c r="K30" s="92"/>
      <c r="L30" s="92"/>
      <c r="M30" s="193"/>
    </row>
    <row r="31" spans="1:13" x14ac:dyDescent="0.25">
      <c r="A31" s="201"/>
      <c r="B31" s="92"/>
      <c r="C31" s="92"/>
      <c r="D31" s="92"/>
      <c r="E31" s="92"/>
      <c r="F31" s="92"/>
      <c r="G31" s="92"/>
      <c r="H31" s="203"/>
      <c r="I31" s="204"/>
      <c r="J31" s="204"/>
      <c r="K31" s="92"/>
      <c r="L31" s="92"/>
      <c r="M31" s="193"/>
    </row>
    <row r="32" spans="1:13" x14ac:dyDescent="0.25">
      <c r="A32" s="201"/>
      <c r="B32" s="92"/>
      <c r="C32" s="92"/>
      <c r="D32" s="92"/>
      <c r="E32" s="92"/>
      <c r="F32" s="92"/>
      <c r="G32" s="92"/>
      <c r="H32" s="203"/>
      <c r="I32" s="204"/>
      <c r="J32" s="204"/>
      <c r="K32" s="92"/>
      <c r="L32" s="92"/>
      <c r="M32" s="193"/>
    </row>
    <row r="33" spans="1:13" x14ac:dyDescent="0.25">
      <c r="A33" s="201"/>
      <c r="B33" s="92"/>
      <c r="C33" s="92"/>
      <c r="D33" s="92"/>
      <c r="E33" s="92"/>
      <c r="F33" s="92"/>
      <c r="G33" s="92"/>
      <c r="H33" s="203"/>
      <c r="I33" s="204"/>
      <c r="J33" s="204"/>
      <c r="K33" s="92"/>
      <c r="L33" s="92"/>
      <c r="M33" s="193"/>
    </row>
    <row r="34" spans="1:13" x14ac:dyDescent="0.25">
      <c r="A34" s="201"/>
      <c r="B34" s="92"/>
      <c r="C34" s="92"/>
      <c r="D34" s="92"/>
      <c r="E34" s="92"/>
      <c r="F34" s="92"/>
      <c r="G34" s="92"/>
      <c r="H34" s="203"/>
      <c r="I34" s="204"/>
      <c r="J34" s="204"/>
      <c r="K34" s="92"/>
      <c r="L34" s="92"/>
      <c r="M34" s="193"/>
    </row>
    <row r="35" spans="1:13" x14ac:dyDescent="0.25">
      <c r="A35" s="201"/>
      <c r="B35" s="92"/>
      <c r="C35" s="92"/>
      <c r="D35" s="92"/>
      <c r="E35" s="92"/>
      <c r="F35" s="92"/>
      <c r="G35" s="92"/>
      <c r="H35" s="92"/>
      <c r="I35" s="92"/>
      <c r="J35" s="92"/>
      <c r="K35" s="92"/>
      <c r="L35" s="92"/>
      <c r="M35" s="193"/>
    </row>
    <row r="36" spans="1:13" ht="16.5" thickBot="1" x14ac:dyDescent="0.3">
      <c r="A36" s="326" t="s">
        <v>383</v>
      </c>
      <c r="B36" s="327"/>
      <c r="C36" s="327"/>
      <c r="D36" s="327"/>
      <c r="E36" s="327"/>
      <c r="F36" s="327"/>
      <c r="G36" s="327"/>
      <c r="H36" s="327"/>
      <c r="I36" s="327"/>
      <c r="J36" s="327"/>
      <c r="K36" s="327"/>
      <c r="L36" s="327"/>
      <c r="M36" s="328"/>
    </row>
    <row r="37" spans="1:13" ht="117.75" customHeight="1" thickBot="1" x14ac:dyDescent="0.3">
      <c r="A37" s="329"/>
      <c r="B37" s="330"/>
      <c r="C37" s="330"/>
      <c r="D37" s="330"/>
      <c r="E37" s="330"/>
      <c r="F37" s="330"/>
      <c r="G37" s="330"/>
      <c r="H37" s="330"/>
      <c r="I37" s="330"/>
      <c r="J37" s="330"/>
      <c r="K37" s="330"/>
      <c r="L37" s="330"/>
      <c r="M37" s="331"/>
    </row>
    <row r="38" spans="1:13" x14ac:dyDescent="0.25">
      <c r="A38" s="205"/>
      <c r="B38" s="92"/>
      <c r="C38" s="92"/>
      <c r="D38" s="92"/>
      <c r="E38" s="92"/>
      <c r="F38" s="92"/>
      <c r="G38" s="92"/>
      <c r="H38" s="92"/>
      <c r="I38" s="92"/>
      <c r="J38" s="92"/>
      <c r="K38" s="92"/>
      <c r="L38" s="92"/>
      <c r="M38" s="193"/>
    </row>
    <row r="39" spans="1:13" ht="16.5" thickBot="1" x14ac:dyDescent="0.3">
      <c r="A39" s="326" t="s">
        <v>384</v>
      </c>
      <c r="B39" s="327"/>
      <c r="C39" s="327"/>
      <c r="D39" s="327"/>
      <c r="E39" s="327"/>
      <c r="F39" s="327"/>
      <c r="G39" s="327"/>
      <c r="H39" s="327"/>
      <c r="I39" s="327"/>
      <c r="J39" s="327"/>
      <c r="K39" s="327"/>
      <c r="L39" s="327"/>
      <c r="M39" s="328"/>
    </row>
    <row r="40" spans="1:13" ht="107.25" customHeight="1" thickTop="1" thickBot="1" x14ac:dyDescent="0.3">
      <c r="A40" s="332"/>
      <c r="B40" s="333"/>
      <c r="C40" s="333"/>
      <c r="D40" s="333"/>
      <c r="E40" s="333"/>
      <c r="F40" s="333"/>
      <c r="G40" s="333"/>
      <c r="H40" s="333"/>
      <c r="I40" s="333"/>
      <c r="J40" s="333"/>
      <c r="K40" s="333"/>
      <c r="L40" s="333"/>
      <c r="M40" s="334"/>
    </row>
    <row r="41" spans="1:13" ht="15.75" thickTop="1" x14ac:dyDescent="0.25">
      <c r="A41" s="201"/>
      <c r="B41" s="92"/>
      <c r="C41" s="92"/>
      <c r="D41" s="92"/>
      <c r="E41" s="92"/>
      <c r="F41" s="92"/>
      <c r="G41" s="92"/>
      <c r="H41" s="92"/>
      <c r="I41" s="92"/>
      <c r="J41" s="92"/>
      <c r="K41" s="92"/>
      <c r="L41" s="92"/>
      <c r="M41" s="193"/>
    </row>
    <row r="42" spans="1:13" ht="16.5" thickBot="1" x14ac:dyDescent="0.3">
      <c r="A42" s="326" t="s">
        <v>385</v>
      </c>
      <c r="B42" s="327"/>
      <c r="C42" s="327"/>
      <c r="D42" s="327"/>
      <c r="E42" s="327"/>
      <c r="F42" s="327"/>
      <c r="G42" s="327"/>
      <c r="H42" s="327"/>
      <c r="I42" s="327"/>
      <c r="J42" s="327"/>
      <c r="K42" s="327"/>
      <c r="L42" s="327"/>
      <c r="M42" s="328"/>
    </row>
    <row r="43" spans="1:13" ht="84" customHeight="1" x14ac:dyDescent="0.25">
      <c r="A43" s="354" t="s">
        <v>386</v>
      </c>
      <c r="B43" s="355"/>
      <c r="C43" s="355"/>
      <c r="D43" s="355"/>
      <c r="E43" s="355"/>
      <c r="F43" s="355"/>
      <c r="G43" s="355"/>
      <c r="H43" s="355"/>
      <c r="I43" s="355"/>
      <c r="J43" s="355"/>
      <c r="K43" s="355"/>
      <c r="L43" s="355"/>
      <c r="M43" s="356"/>
    </row>
    <row r="44" spans="1:13" ht="113.25" customHeight="1" thickBot="1" x14ac:dyDescent="0.3">
      <c r="A44" s="357" t="s">
        <v>16</v>
      </c>
      <c r="B44" s="358"/>
      <c r="C44" s="358"/>
      <c r="D44" s="358"/>
      <c r="E44" s="358"/>
      <c r="F44" s="358"/>
      <c r="G44" s="358"/>
      <c r="H44" s="358"/>
      <c r="I44" s="358"/>
      <c r="J44" s="358"/>
      <c r="K44" s="358"/>
      <c r="L44" s="358"/>
      <c r="M44" s="359"/>
    </row>
    <row r="45" spans="1:13" x14ac:dyDescent="0.25">
      <c r="A45" s="201"/>
      <c r="B45" s="92"/>
      <c r="C45" s="92"/>
      <c r="D45" s="92"/>
      <c r="E45" s="92"/>
      <c r="F45" s="92"/>
      <c r="G45" s="92"/>
      <c r="H45" s="92"/>
      <c r="I45" s="92"/>
      <c r="J45" s="92"/>
      <c r="K45" s="92"/>
      <c r="L45" s="92"/>
      <c r="M45" s="193"/>
    </row>
    <row r="46" spans="1:13" ht="15.75" x14ac:dyDescent="0.25">
      <c r="A46" s="326" t="s">
        <v>387</v>
      </c>
      <c r="B46" s="327"/>
      <c r="C46" s="327"/>
      <c r="D46" s="327"/>
      <c r="E46" s="327"/>
      <c r="F46" s="327"/>
      <c r="G46" s="327"/>
      <c r="H46" s="327"/>
      <c r="I46" s="327"/>
      <c r="J46" s="327"/>
      <c r="K46" s="327"/>
      <c r="L46" s="327"/>
      <c r="M46" s="328"/>
    </row>
    <row r="47" spans="1:13" ht="15.75" thickBot="1" x14ac:dyDescent="0.3">
      <c r="A47" s="201"/>
      <c r="B47" s="92"/>
      <c r="C47" s="92"/>
      <c r="D47" s="92"/>
      <c r="E47" s="92"/>
      <c r="F47" s="92"/>
      <c r="G47" s="92"/>
      <c r="H47" s="92"/>
      <c r="I47" s="92"/>
      <c r="J47" s="92"/>
      <c r="K47" s="92"/>
      <c r="L47" s="92"/>
      <c r="M47" s="193"/>
    </row>
    <row r="48" spans="1:13" x14ac:dyDescent="0.25">
      <c r="A48" s="206" t="s">
        <v>388</v>
      </c>
      <c r="B48" s="37" t="s">
        <v>389</v>
      </c>
      <c r="C48" s="360" t="s">
        <v>390</v>
      </c>
      <c r="D48" s="361"/>
      <c r="E48" s="361"/>
      <c r="F48" s="361"/>
      <c r="G48" s="361"/>
      <c r="H48" s="361"/>
      <c r="I48" s="361"/>
      <c r="J48" s="361"/>
      <c r="K48" s="361"/>
      <c r="L48" s="361"/>
      <c r="M48" s="362"/>
    </row>
    <row r="49" spans="1:13" x14ac:dyDescent="0.25">
      <c r="A49" s="363" t="s">
        <v>391</v>
      </c>
      <c r="B49" s="38">
        <v>1</v>
      </c>
      <c r="C49" s="366" t="str">
        <f>IF(motivation!C13="",(""),(motivation!C13))</f>
        <v/>
      </c>
      <c r="D49" s="366"/>
      <c r="E49" s="366"/>
      <c r="F49" s="366"/>
      <c r="G49" s="366"/>
      <c r="H49" s="366"/>
      <c r="I49" s="366"/>
      <c r="J49" s="366"/>
      <c r="K49" s="366"/>
      <c r="L49" s="366"/>
      <c r="M49" s="367"/>
    </row>
    <row r="50" spans="1:13" x14ac:dyDescent="0.25">
      <c r="A50" s="364"/>
      <c r="B50" s="38">
        <v>2</v>
      </c>
      <c r="C50" s="366" t="str">
        <f>IF(motivation!C23="",(""),(motivation!C23))</f>
        <v/>
      </c>
      <c r="D50" s="366"/>
      <c r="E50" s="366"/>
      <c r="F50" s="366"/>
      <c r="G50" s="366"/>
      <c r="H50" s="366"/>
      <c r="I50" s="366"/>
      <c r="J50" s="366"/>
      <c r="K50" s="366"/>
      <c r="L50" s="366"/>
      <c r="M50" s="367"/>
    </row>
    <row r="51" spans="1:13" x14ac:dyDescent="0.25">
      <c r="A51" s="364"/>
      <c r="B51" s="38">
        <v>3</v>
      </c>
      <c r="C51" s="366" t="str">
        <f>IF(motivation!C33="",(""),(motivation!C33))</f>
        <v/>
      </c>
      <c r="D51" s="366"/>
      <c r="E51" s="366"/>
      <c r="F51" s="366"/>
      <c r="G51" s="366"/>
      <c r="H51" s="366"/>
      <c r="I51" s="366"/>
      <c r="J51" s="366"/>
      <c r="K51" s="366"/>
      <c r="L51" s="366"/>
      <c r="M51" s="367"/>
    </row>
    <row r="52" spans="1:13" x14ac:dyDescent="0.25">
      <c r="A52" s="364"/>
      <c r="B52" s="38">
        <v>4</v>
      </c>
      <c r="C52" s="368" t="str">
        <f>IF(motivation!C43="",(""),(motivation!C43))</f>
        <v/>
      </c>
      <c r="D52" s="368"/>
      <c r="E52" s="368"/>
      <c r="F52" s="368"/>
      <c r="G52" s="368"/>
      <c r="H52" s="368"/>
      <c r="I52" s="368"/>
      <c r="J52" s="368"/>
      <c r="K52" s="368"/>
      <c r="L52" s="368"/>
      <c r="M52" s="369"/>
    </row>
    <row r="53" spans="1:13" x14ac:dyDescent="0.25">
      <c r="A53" s="365"/>
      <c r="B53" s="38">
        <v>5</v>
      </c>
      <c r="C53" s="370" t="str">
        <f>IF(motivation!C53="",(""),(motivation!C53))</f>
        <v/>
      </c>
      <c r="D53" s="371"/>
      <c r="E53" s="371"/>
      <c r="F53" s="371"/>
      <c r="G53" s="371"/>
      <c r="H53" s="371"/>
      <c r="I53" s="371"/>
      <c r="J53" s="371"/>
      <c r="K53" s="371"/>
      <c r="L53" s="371"/>
      <c r="M53" s="372"/>
    </row>
    <row r="54" spans="1:13" ht="15.75" thickBot="1" x14ac:dyDescent="0.3">
      <c r="A54" s="201"/>
      <c r="B54" s="92"/>
      <c r="C54" s="92"/>
      <c r="D54" s="92"/>
      <c r="E54" s="92"/>
      <c r="F54" s="92"/>
      <c r="G54" s="92"/>
      <c r="H54" s="92"/>
      <c r="I54" s="92"/>
      <c r="J54" s="92"/>
      <c r="K54" s="92"/>
      <c r="L54" s="92"/>
      <c r="M54" s="193"/>
    </row>
    <row r="55" spans="1:13" x14ac:dyDescent="0.25">
      <c r="A55" s="206" t="s">
        <v>388</v>
      </c>
      <c r="B55" s="207" t="s">
        <v>389</v>
      </c>
      <c r="C55" s="342" t="s">
        <v>390</v>
      </c>
      <c r="D55" s="343"/>
      <c r="E55" s="343"/>
      <c r="F55" s="343"/>
      <c r="G55" s="343"/>
      <c r="H55" s="343"/>
      <c r="I55" s="343"/>
      <c r="J55" s="343"/>
      <c r="K55" s="343"/>
      <c r="L55" s="343"/>
      <c r="M55" s="344"/>
    </row>
    <row r="56" spans="1:13" x14ac:dyDescent="0.25">
      <c r="A56" s="345" t="s">
        <v>450</v>
      </c>
      <c r="B56" s="86">
        <v>6</v>
      </c>
      <c r="C56" s="348" t="str">
        <f>IF(assi.!C13="",(""),(assi.!C13))</f>
        <v/>
      </c>
      <c r="D56" s="349"/>
      <c r="E56" s="349"/>
      <c r="F56" s="349"/>
      <c r="G56" s="349"/>
      <c r="H56" s="349"/>
      <c r="I56" s="349"/>
      <c r="J56" s="349"/>
      <c r="K56" s="349"/>
      <c r="L56" s="349"/>
      <c r="M56" s="350"/>
    </row>
    <row r="57" spans="1:13" x14ac:dyDescent="0.25">
      <c r="A57" s="346"/>
      <c r="B57" s="86">
        <v>7</v>
      </c>
      <c r="C57" s="348" t="str">
        <f>IF(assi.!C23="",(""),(assi.!C23))</f>
        <v/>
      </c>
      <c r="D57" s="349"/>
      <c r="E57" s="349"/>
      <c r="F57" s="349"/>
      <c r="G57" s="349"/>
      <c r="H57" s="349"/>
      <c r="I57" s="349"/>
      <c r="J57" s="349"/>
      <c r="K57" s="349"/>
      <c r="L57" s="349"/>
      <c r="M57" s="350"/>
    </row>
    <row r="58" spans="1:13" ht="16.5" customHeight="1" x14ac:dyDescent="0.25">
      <c r="A58" s="347"/>
      <c r="B58" s="86">
        <v>8</v>
      </c>
      <c r="C58" s="351" t="str">
        <f>IF(assi.!C33="",(""),(assi.!C33))</f>
        <v/>
      </c>
      <c r="D58" s="352"/>
      <c r="E58" s="352"/>
      <c r="F58" s="352"/>
      <c r="G58" s="352"/>
      <c r="H58" s="352"/>
      <c r="I58" s="352"/>
      <c r="J58" s="352"/>
      <c r="K58" s="352"/>
      <c r="L58" s="352"/>
      <c r="M58" s="353"/>
    </row>
    <row r="59" spans="1:13" ht="15.75" thickBot="1" x14ac:dyDescent="0.3">
      <c r="A59" s="201"/>
      <c r="B59" s="92"/>
      <c r="C59" s="92"/>
      <c r="D59" s="92"/>
      <c r="E59" s="92"/>
      <c r="F59" s="92"/>
      <c r="G59" s="92"/>
      <c r="H59" s="92"/>
      <c r="I59" s="92"/>
      <c r="J59" s="92"/>
      <c r="K59" s="92"/>
      <c r="L59" s="92"/>
      <c r="M59" s="193"/>
    </row>
    <row r="60" spans="1:13" x14ac:dyDescent="0.25">
      <c r="A60" s="206" t="s">
        <v>388</v>
      </c>
      <c r="B60" s="207" t="s">
        <v>389</v>
      </c>
      <c r="C60" s="342" t="s">
        <v>390</v>
      </c>
      <c r="D60" s="343"/>
      <c r="E60" s="343"/>
      <c r="F60" s="343"/>
      <c r="G60" s="343"/>
      <c r="H60" s="343"/>
      <c r="I60" s="343"/>
      <c r="J60" s="343"/>
      <c r="K60" s="343"/>
      <c r="L60" s="343"/>
      <c r="M60" s="344"/>
    </row>
    <row r="61" spans="1:13" x14ac:dyDescent="0.25">
      <c r="A61" s="345" t="s">
        <v>393</v>
      </c>
      <c r="B61" s="87">
        <v>9</v>
      </c>
      <c r="C61" s="378" t="str">
        <f>IF(relation!C13="",(""),(relation!C13))</f>
        <v/>
      </c>
      <c r="D61" s="378"/>
      <c r="E61" s="378"/>
      <c r="F61" s="378"/>
      <c r="G61" s="378"/>
      <c r="H61" s="378"/>
      <c r="I61" s="378"/>
      <c r="J61" s="378"/>
      <c r="K61" s="378"/>
      <c r="L61" s="378"/>
      <c r="M61" s="379"/>
    </row>
    <row r="62" spans="1:13" x14ac:dyDescent="0.25">
      <c r="A62" s="346"/>
      <c r="B62" s="87">
        <v>10</v>
      </c>
      <c r="C62" s="380" t="str">
        <f>IF(relation!C23="",(""),(relation!C23))</f>
        <v/>
      </c>
      <c r="D62" s="380"/>
      <c r="E62" s="380"/>
      <c r="F62" s="380"/>
      <c r="G62" s="380"/>
      <c r="H62" s="380"/>
      <c r="I62" s="380"/>
      <c r="J62" s="380"/>
      <c r="K62" s="380"/>
      <c r="L62" s="380"/>
      <c r="M62" s="381"/>
    </row>
    <row r="63" spans="1:13" x14ac:dyDescent="0.25">
      <c r="A63" s="346"/>
      <c r="B63" s="87">
        <v>11</v>
      </c>
      <c r="C63" s="380" t="str">
        <f>IF(relation!C33="",(""),(relation!C33))</f>
        <v/>
      </c>
      <c r="D63" s="380"/>
      <c r="E63" s="380"/>
      <c r="F63" s="380"/>
      <c r="G63" s="380"/>
      <c r="H63" s="380"/>
      <c r="I63" s="380"/>
      <c r="J63" s="380"/>
      <c r="K63" s="380"/>
      <c r="L63" s="380"/>
      <c r="M63" s="381"/>
    </row>
    <row r="64" spans="1:13" x14ac:dyDescent="0.25">
      <c r="A64" s="346"/>
      <c r="B64" s="87">
        <v>12</v>
      </c>
      <c r="C64" s="380" t="str">
        <f>IF(relation!C43="",(""),(relation!C43))</f>
        <v/>
      </c>
      <c r="D64" s="380"/>
      <c r="E64" s="380"/>
      <c r="F64" s="380"/>
      <c r="G64" s="380"/>
      <c r="H64" s="380"/>
      <c r="I64" s="380"/>
      <c r="J64" s="380"/>
      <c r="K64" s="380"/>
      <c r="L64" s="380"/>
      <c r="M64" s="381"/>
    </row>
    <row r="65" spans="1:13" x14ac:dyDescent="0.25">
      <c r="A65" s="346"/>
      <c r="B65" s="87">
        <v>13</v>
      </c>
      <c r="C65" s="380" t="str">
        <f>IF(relation!C53="",(""),(relation!C53))</f>
        <v/>
      </c>
      <c r="D65" s="380"/>
      <c r="E65" s="380"/>
      <c r="F65" s="380"/>
      <c r="G65" s="380"/>
      <c r="H65" s="380"/>
      <c r="I65" s="380"/>
      <c r="J65" s="380"/>
      <c r="K65" s="380"/>
      <c r="L65" s="380"/>
      <c r="M65" s="381"/>
    </row>
    <row r="66" spans="1:13" x14ac:dyDescent="0.25">
      <c r="A66" s="346"/>
      <c r="B66" s="87">
        <v>14</v>
      </c>
      <c r="C66" s="380" t="str">
        <f>IF(relation!C63="",(""),(relation!C63))</f>
        <v/>
      </c>
      <c r="D66" s="380"/>
      <c r="E66" s="380"/>
      <c r="F66" s="380"/>
      <c r="G66" s="380"/>
      <c r="H66" s="380"/>
      <c r="I66" s="380"/>
      <c r="J66" s="380"/>
      <c r="K66" s="380"/>
      <c r="L66" s="380"/>
      <c r="M66" s="381"/>
    </row>
    <row r="67" spans="1:13" x14ac:dyDescent="0.25">
      <c r="A67" s="346"/>
      <c r="B67" s="87">
        <v>15</v>
      </c>
      <c r="C67" s="380" t="str">
        <f>IF(relation!C73="",(""),(relation!C73))</f>
        <v/>
      </c>
      <c r="D67" s="380"/>
      <c r="E67" s="380"/>
      <c r="F67" s="380"/>
      <c r="G67" s="380"/>
      <c r="H67" s="380"/>
      <c r="I67" s="380"/>
      <c r="J67" s="380"/>
      <c r="K67" s="380"/>
      <c r="L67" s="380"/>
      <c r="M67" s="381"/>
    </row>
    <row r="68" spans="1:13" x14ac:dyDescent="0.25">
      <c r="A68" s="347"/>
      <c r="B68" s="87">
        <v>16</v>
      </c>
      <c r="C68" s="380" t="str">
        <f>IF(relation!C83="",(""),(relation!C83))</f>
        <v/>
      </c>
      <c r="D68" s="380"/>
      <c r="E68" s="380"/>
      <c r="F68" s="380"/>
      <c r="G68" s="380"/>
      <c r="H68" s="380"/>
      <c r="I68" s="380"/>
      <c r="J68" s="380"/>
      <c r="K68" s="380"/>
      <c r="L68" s="380"/>
      <c r="M68" s="381"/>
    </row>
    <row r="69" spans="1:13" ht="15.75" thickBot="1" x14ac:dyDescent="0.3">
      <c r="A69" s="201"/>
      <c r="B69" s="92"/>
      <c r="C69" s="92"/>
      <c r="D69" s="92"/>
      <c r="E69" s="92"/>
      <c r="F69" s="92"/>
      <c r="G69" s="92"/>
      <c r="H69" s="92"/>
      <c r="I69" s="92"/>
      <c r="J69" s="92"/>
      <c r="K69" s="92"/>
      <c r="L69" s="92"/>
      <c r="M69" s="193"/>
    </row>
    <row r="70" spans="1:13" x14ac:dyDescent="0.25">
      <c r="A70" s="62" t="s">
        <v>388</v>
      </c>
      <c r="B70" s="208" t="s">
        <v>389</v>
      </c>
      <c r="C70" s="342" t="s">
        <v>390</v>
      </c>
      <c r="D70" s="343"/>
      <c r="E70" s="343"/>
      <c r="F70" s="343"/>
      <c r="G70" s="343"/>
      <c r="H70" s="343"/>
      <c r="I70" s="343"/>
      <c r="J70" s="343"/>
      <c r="K70" s="343"/>
      <c r="L70" s="343"/>
      <c r="M70" s="344"/>
    </row>
    <row r="71" spans="1:13" ht="15" customHeight="1" x14ac:dyDescent="0.25">
      <c r="A71" s="373" t="s">
        <v>394</v>
      </c>
      <c r="B71" s="186">
        <v>17</v>
      </c>
      <c r="C71" s="378" t="str">
        <f>IF(communication!C13="",(""),(communication!C13))</f>
        <v/>
      </c>
      <c r="D71" s="378"/>
      <c r="E71" s="378"/>
      <c r="F71" s="378"/>
      <c r="G71" s="378"/>
      <c r="H71" s="378"/>
      <c r="I71" s="378"/>
      <c r="J71" s="378"/>
      <c r="K71" s="378"/>
      <c r="L71" s="378"/>
      <c r="M71" s="379"/>
    </row>
    <row r="72" spans="1:13" x14ac:dyDescent="0.25">
      <c r="A72" s="373"/>
      <c r="B72" s="186">
        <v>18</v>
      </c>
      <c r="C72" s="378" t="str">
        <f>IF(communication!C23="",(""),(communication!C23))</f>
        <v/>
      </c>
      <c r="D72" s="378"/>
      <c r="E72" s="378"/>
      <c r="F72" s="378"/>
      <c r="G72" s="378"/>
      <c r="H72" s="378"/>
      <c r="I72" s="378"/>
      <c r="J72" s="378"/>
      <c r="K72" s="378"/>
      <c r="L72" s="378"/>
      <c r="M72" s="379"/>
    </row>
    <row r="73" spans="1:13" x14ac:dyDescent="0.25">
      <c r="A73" s="373"/>
      <c r="B73" s="186">
        <v>19</v>
      </c>
      <c r="C73" s="378" t="str">
        <f>IF(communication!C33="",(""),(communication!C33))</f>
        <v/>
      </c>
      <c r="D73" s="378"/>
      <c r="E73" s="378"/>
      <c r="F73" s="378"/>
      <c r="G73" s="378"/>
      <c r="H73" s="378"/>
      <c r="I73" s="378"/>
      <c r="J73" s="378"/>
      <c r="K73" s="378"/>
      <c r="L73" s="378"/>
      <c r="M73" s="379"/>
    </row>
    <row r="74" spans="1:13" x14ac:dyDescent="0.25">
      <c r="A74" s="373"/>
      <c r="B74" s="186">
        <v>20</v>
      </c>
      <c r="C74" s="378" t="str">
        <f>IF(communication!C43="",(""),(communication!C43))</f>
        <v/>
      </c>
      <c r="D74" s="378"/>
      <c r="E74" s="378"/>
      <c r="F74" s="378"/>
      <c r="G74" s="378"/>
      <c r="H74" s="378"/>
      <c r="I74" s="378"/>
      <c r="J74" s="378"/>
      <c r="K74" s="378"/>
      <c r="L74" s="378"/>
      <c r="M74" s="379"/>
    </row>
    <row r="75" spans="1:13" x14ac:dyDescent="0.25">
      <c r="A75" s="373"/>
      <c r="B75" s="186">
        <v>21</v>
      </c>
      <c r="C75" s="378" t="str">
        <f>IF(communication!C53="",(""),(communication!C53))</f>
        <v/>
      </c>
      <c r="D75" s="378"/>
      <c r="E75" s="378"/>
      <c r="F75" s="378"/>
      <c r="G75" s="378"/>
      <c r="H75" s="378"/>
      <c r="I75" s="378"/>
      <c r="J75" s="378"/>
      <c r="K75" s="378"/>
      <c r="L75" s="378"/>
      <c r="M75" s="379"/>
    </row>
    <row r="76" spans="1:13" x14ac:dyDescent="0.25">
      <c r="A76" s="373"/>
      <c r="B76" s="186">
        <v>22</v>
      </c>
      <c r="C76" s="378" t="str">
        <f>IF(communication!C63="",(""),(communication!C63))</f>
        <v/>
      </c>
      <c r="D76" s="378"/>
      <c r="E76" s="378"/>
      <c r="F76" s="378"/>
      <c r="G76" s="378"/>
      <c r="H76" s="378"/>
      <c r="I76" s="378"/>
      <c r="J76" s="378"/>
      <c r="K76" s="378"/>
      <c r="L76" s="378"/>
      <c r="M76" s="379"/>
    </row>
    <row r="77" spans="1:13" x14ac:dyDescent="0.25">
      <c r="A77" s="373"/>
      <c r="B77" s="186">
        <v>23</v>
      </c>
      <c r="C77" s="378" t="str">
        <f>IF(communication!C73="",(""),(communication!C73))</f>
        <v/>
      </c>
      <c r="D77" s="378"/>
      <c r="E77" s="378"/>
      <c r="F77" s="378"/>
      <c r="G77" s="378"/>
      <c r="H77" s="378"/>
      <c r="I77" s="378"/>
      <c r="J77" s="378"/>
      <c r="K77" s="378"/>
      <c r="L77" s="378"/>
      <c r="M77" s="379"/>
    </row>
    <row r="78" spans="1:13" x14ac:dyDescent="0.25">
      <c r="A78" s="373"/>
      <c r="B78" s="185">
        <v>24</v>
      </c>
      <c r="C78" s="376" t="str">
        <f>IF(communication!C83="",(""),(communication!C83))</f>
        <v/>
      </c>
      <c r="D78" s="376"/>
      <c r="E78" s="376"/>
      <c r="F78" s="376"/>
      <c r="G78" s="376"/>
      <c r="H78" s="376"/>
      <c r="I78" s="376"/>
      <c r="J78" s="376"/>
      <c r="K78" s="376"/>
      <c r="L78" s="376"/>
      <c r="M78" s="377"/>
    </row>
    <row r="79" spans="1:13" x14ac:dyDescent="0.25">
      <c r="A79" s="373"/>
      <c r="B79" s="88">
        <v>25</v>
      </c>
      <c r="C79" s="376" t="str">
        <f>IF(communication!C93="",(""),(communication!C93))</f>
        <v/>
      </c>
      <c r="D79" s="376"/>
      <c r="E79" s="376"/>
      <c r="F79" s="376"/>
      <c r="G79" s="376"/>
      <c r="H79" s="376"/>
      <c r="I79" s="376"/>
      <c r="J79" s="376"/>
      <c r="K79" s="376"/>
      <c r="L79" s="376"/>
      <c r="M79" s="377"/>
    </row>
    <row r="80" spans="1:13" x14ac:dyDescent="0.25">
      <c r="A80" s="373"/>
      <c r="B80" s="88">
        <v>26</v>
      </c>
      <c r="C80" s="374" t="str">
        <f>IF(communication!C103="",(""),(communication!C103))</f>
        <v/>
      </c>
      <c r="D80" s="374"/>
      <c r="E80" s="374"/>
      <c r="F80" s="374"/>
      <c r="G80" s="374"/>
      <c r="H80" s="374"/>
      <c r="I80" s="374"/>
      <c r="J80" s="374"/>
      <c r="K80" s="374"/>
      <c r="L80" s="374"/>
      <c r="M80" s="375"/>
    </row>
    <row r="81" spans="1:13" ht="15.75" thickBot="1" x14ac:dyDescent="0.3">
      <c r="A81" s="201"/>
      <c r="B81" s="92"/>
      <c r="C81" s="92"/>
      <c r="D81" s="92"/>
      <c r="E81" s="92"/>
      <c r="F81" s="92"/>
      <c r="G81" s="92"/>
      <c r="H81" s="92"/>
      <c r="I81" s="92"/>
      <c r="J81" s="92"/>
      <c r="K81" s="92"/>
      <c r="L81" s="92"/>
      <c r="M81" s="193"/>
    </row>
    <row r="82" spans="1:13" x14ac:dyDescent="0.25">
      <c r="A82" s="209" t="s">
        <v>388</v>
      </c>
      <c r="B82" s="89" t="s">
        <v>389</v>
      </c>
      <c r="C82" s="382" t="s">
        <v>390</v>
      </c>
      <c r="D82" s="382"/>
      <c r="E82" s="382"/>
      <c r="F82" s="382"/>
      <c r="G82" s="382"/>
      <c r="H82" s="382"/>
      <c r="I82" s="382"/>
      <c r="J82" s="382"/>
      <c r="K82" s="382"/>
      <c r="L82" s="382"/>
      <c r="M82" s="383"/>
    </row>
    <row r="83" spans="1:13" x14ac:dyDescent="0.25">
      <c r="A83" s="345" t="s">
        <v>395</v>
      </c>
      <c r="B83" s="87">
        <v>27</v>
      </c>
      <c r="C83" s="378" t="str">
        <f>IF('aptitudes cognitives'!C13="",(""),('aptitudes cognitives'!C13))</f>
        <v/>
      </c>
      <c r="D83" s="378"/>
      <c r="E83" s="378"/>
      <c r="F83" s="378"/>
      <c r="G83" s="378"/>
      <c r="H83" s="378"/>
      <c r="I83" s="378"/>
      <c r="J83" s="378"/>
      <c r="K83" s="378"/>
      <c r="L83" s="378"/>
      <c r="M83" s="379"/>
    </row>
    <row r="84" spans="1:13" x14ac:dyDescent="0.25">
      <c r="A84" s="346"/>
      <c r="B84" s="87">
        <v>28</v>
      </c>
      <c r="C84" s="378" t="str">
        <f>IF('aptitudes cognitives'!C23="",(""),('aptitudes cognitives'!C23))</f>
        <v/>
      </c>
      <c r="D84" s="378"/>
      <c r="E84" s="378"/>
      <c r="F84" s="378"/>
      <c r="G84" s="378"/>
      <c r="H84" s="378"/>
      <c r="I84" s="378"/>
      <c r="J84" s="378"/>
      <c r="K84" s="378"/>
      <c r="L84" s="378"/>
      <c r="M84" s="379"/>
    </row>
    <row r="85" spans="1:13" x14ac:dyDescent="0.25">
      <c r="A85" s="346"/>
      <c r="B85" s="87">
        <v>29</v>
      </c>
      <c r="C85" s="378" t="str">
        <f>IF('aptitudes cognitives'!C33="",(""),('aptitudes cognitives'!C33))</f>
        <v/>
      </c>
      <c r="D85" s="378"/>
      <c r="E85" s="378"/>
      <c r="F85" s="378"/>
      <c r="G85" s="378"/>
      <c r="H85" s="378"/>
      <c r="I85" s="378"/>
      <c r="J85" s="378"/>
      <c r="K85" s="378"/>
      <c r="L85" s="378"/>
      <c r="M85" s="379"/>
    </row>
    <row r="86" spans="1:13" x14ac:dyDescent="0.25">
      <c r="A86" s="346"/>
      <c r="B86" s="87">
        <v>30</v>
      </c>
      <c r="C86" s="378" t="str">
        <f>IF('aptitudes cognitives'!C43="",(""),('aptitudes cognitives'!C43))</f>
        <v/>
      </c>
      <c r="D86" s="378"/>
      <c r="E86" s="378"/>
      <c r="F86" s="378"/>
      <c r="G86" s="378"/>
      <c r="H86" s="378"/>
      <c r="I86" s="378"/>
      <c r="J86" s="378"/>
      <c r="K86" s="378"/>
      <c r="L86" s="378"/>
      <c r="M86" s="379"/>
    </row>
    <row r="87" spans="1:13" x14ac:dyDescent="0.25">
      <c r="A87" s="346"/>
      <c r="B87" s="87">
        <v>31</v>
      </c>
      <c r="C87" s="378" t="str">
        <f>IF('aptitudes cognitives'!C53="",(""),('aptitudes cognitives'!C53))</f>
        <v/>
      </c>
      <c r="D87" s="378"/>
      <c r="E87" s="378"/>
      <c r="F87" s="378"/>
      <c r="G87" s="378"/>
      <c r="H87" s="378"/>
      <c r="I87" s="378"/>
      <c r="J87" s="378"/>
      <c r="K87" s="378"/>
      <c r="L87" s="378"/>
      <c r="M87" s="379"/>
    </row>
    <row r="88" spans="1:13" x14ac:dyDescent="0.25">
      <c r="A88" s="346"/>
      <c r="B88" s="87">
        <v>32</v>
      </c>
      <c r="C88" s="378" t="str">
        <f>IF('aptitudes cognitives'!C63="",(""),('aptitudes cognitives'!C63))</f>
        <v/>
      </c>
      <c r="D88" s="378"/>
      <c r="E88" s="378"/>
      <c r="F88" s="378"/>
      <c r="G88" s="378"/>
      <c r="H88" s="378"/>
      <c r="I88" s="378"/>
      <c r="J88" s="378"/>
      <c r="K88" s="378"/>
      <c r="L88" s="378"/>
      <c r="M88" s="379"/>
    </row>
    <row r="89" spans="1:13" x14ac:dyDescent="0.25">
      <c r="A89" s="346"/>
      <c r="B89" s="87">
        <v>33</v>
      </c>
      <c r="C89" s="378" t="str">
        <f>IF('aptitudes cognitives'!C73="",(""),('aptitudes cognitives'!C73))</f>
        <v/>
      </c>
      <c r="D89" s="378"/>
      <c r="E89" s="378"/>
      <c r="F89" s="378"/>
      <c r="G89" s="378"/>
      <c r="H89" s="378"/>
      <c r="I89" s="378"/>
      <c r="J89" s="378"/>
      <c r="K89" s="378"/>
      <c r="L89" s="378"/>
      <c r="M89" s="379"/>
    </row>
    <row r="90" spans="1:13" x14ac:dyDescent="0.25">
      <c r="A90" s="346"/>
      <c r="B90" s="87">
        <v>34</v>
      </c>
      <c r="C90" s="378" t="str">
        <f>IF('aptitudes cognitives'!C83="",(""),('aptitudes cognitives'!C83))</f>
        <v/>
      </c>
      <c r="D90" s="378"/>
      <c r="E90" s="378"/>
      <c r="F90" s="378"/>
      <c r="G90" s="378"/>
      <c r="H90" s="378"/>
      <c r="I90" s="378"/>
      <c r="J90" s="378"/>
      <c r="K90" s="378"/>
      <c r="L90" s="378"/>
      <c r="M90" s="379"/>
    </row>
    <row r="91" spans="1:13" x14ac:dyDescent="0.25">
      <c r="A91" s="384"/>
      <c r="B91" s="87">
        <v>35</v>
      </c>
      <c r="C91" s="378" t="str">
        <f>IF('aptitudes cognitives'!C93="",(""),('aptitudes cognitives'!C93))</f>
        <v/>
      </c>
      <c r="D91" s="378"/>
      <c r="E91" s="378"/>
      <c r="F91" s="378"/>
      <c r="G91" s="378"/>
      <c r="H91" s="378"/>
      <c r="I91" s="378"/>
      <c r="J91" s="378"/>
      <c r="K91" s="378"/>
      <c r="L91" s="378"/>
      <c r="M91" s="379"/>
    </row>
    <row r="92" spans="1:13" ht="15.75" thickBot="1" x14ac:dyDescent="0.3">
      <c r="A92" s="201"/>
      <c r="B92" s="92"/>
      <c r="C92" s="92"/>
      <c r="D92" s="92"/>
      <c r="E92" s="92"/>
      <c r="F92" s="92"/>
      <c r="G92" s="92"/>
      <c r="H92" s="92"/>
      <c r="I92" s="92"/>
      <c r="J92" s="92"/>
      <c r="K92" s="92"/>
      <c r="L92" s="92"/>
      <c r="M92" s="193"/>
    </row>
    <row r="93" spans="1:13" x14ac:dyDescent="0.25">
      <c r="A93" s="206" t="s">
        <v>388</v>
      </c>
      <c r="B93" s="210" t="s">
        <v>389</v>
      </c>
      <c r="C93" s="342" t="s">
        <v>390</v>
      </c>
      <c r="D93" s="343"/>
      <c r="E93" s="343"/>
      <c r="F93" s="343"/>
      <c r="G93" s="343"/>
      <c r="H93" s="343"/>
      <c r="I93" s="343"/>
      <c r="J93" s="343"/>
      <c r="K93" s="343"/>
      <c r="L93" s="343"/>
      <c r="M93" s="344"/>
    </row>
    <row r="94" spans="1:13" x14ac:dyDescent="0.25">
      <c r="A94" s="345" t="s">
        <v>396</v>
      </c>
      <c r="B94" s="87">
        <v>36</v>
      </c>
      <c r="C94" s="378" t="str">
        <f>IF(règlements!C13="",(""),(règlements!C13))</f>
        <v/>
      </c>
      <c r="D94" s="378"/>
      <c r="E94" s="378"/>
      <c r="F94" s="378"/>
      <c r="G94" s="378"/>
      <c r="H94" s="378"/>
      <c r="I94" s="378"/>
      <c r="J94" s="378"/>
      <c r="K94" s="378"/>
      <c r="L94" s="378"/>
      <c r="M94" s="379"/>
    </row>
    <row r="95" spans="1:13" x14ac:dyDescent="0.25">
      <c r="A95" s="346"/>
      <c r="B95" s="87">
        <v>37</v>
      </c>
      <c r="C95" s="380" t="str">
        <f>IF(règlements!C23="",(""),(règlements!C23))</f>
        <v/>
      </c>
      <c r="D95" s="380"/>
      <c r="E95" s="380"/>
      <c r="F95" s="380"/>
      <c r="G95" s="380"/>
      <c r="H95" s="380"/>
      <c r="I95" s="380"/>
      <c r="J95" s="380"/>
      <c r="K95" s="380"/>
      <c r="L95" s="380"/>
      <c r="M95" s="381"/>
    </row>
    <row r="96" spans="1:13" x14ac:dyDescent="0.25">
      <c r="A96" s="347"/>
      <c r="B96" s="87">
        <v>38</v>
      </c>
      <c r="C96" s="380" t="str">
        <f>IF(règlements!C33="",(""),(règlements!C33))</f>
        <v/>
      </c>
      <c r="D96" s="380"/>
      <c r="E96" s="380"/>
      <c r="F96" s="380"/>
      <c r="G96" s="380"/>
      <c r="H96" s="380"/>
      <c r="I96" s="380"/>
      <c r="J96" s="380"/>
      <c r="K96" s="380"/>
      <c r="L96" s="380"/>
      <c r="M96" s="381"/>
    </row>
    <row r="97" spans="1:13" ht="15.75" thickBot="1" x14ac:dyDescent="0.3">
      <c r="A97" s="201"/>
      <c r="B97" s="92"/>
      <c r="C97" s="92"/>
      <c r="D97" s="92"/>
      <c r="E97" s="92"/>
      <c r="F97" s="92"/>
      <c r="G97" s="92"/>
      <c r="H97" s="92"/>
      <c r="I97" s="92"/>
      <c r="J97" s="92"/>
      <c r="K97" s="92"/>
      <c r="L97" s="92"/>
      <c r="M97" s="193"/>
    </row>
    <row r="98" spans="1:13" x14ac:dyDescent="0.25">
      <c r="A98" s="206" t="s">
        <v>388</v>
      </c>
      <c r="B98" s="210" t="s">
        <v>389</v>
      </c>
      <c r="C98" s="342" t="s">
        <v>390</v>
      </c>
      <c r="D98" s="343"/>
      <c r="E98" s="343"/>
      <c r="F98" s="343"/>
      <c r="G98" s="343"/>
      <c r="H98" s="343"/>
      <c r="I98" s="343"/>
      <c r="J98" s="343"/>
      <c r="K98" s="343"/>
      <c r="L98" s="343"/>
      <c r="M98" s="344"/>
    </row>
    <row r="99" spans="1:13" x14ac:dyDescent="0.25">
      <c r="A99" s="345" t="s">
        <v>397</v>
      </c>
      <c r="B99" s="87">
        <v>39</v>
      </c>
      <c r="C99" s="378" t="str">
        <f>IF(indépendance!C13="",(""),(indépendance!C13))</f>
        <v/>
      </c>
      <c r="D99" s="378"/>
      <c r="E99" s="378"/>
      <c r="F99" s="378"/>
      <c r="G99" s="378"/>
      <c r="H99" s="378"/>
      <c r="I99" s="378"/>
      <c r="J99" s="378"/>
      <c r="K99" s="378"/>
      <c r="L99" s="378"/>
      <c r="M99" s="379"/>
    </row>
    <row r="100" spans="1:13" x14ac:dyDescent="0.25">
      <c r="A100" s="346"/>
      <c r="B100" s="87">
        <v>40</v>
      </c>
      <c r="C100" s="380" t="str">
        <f>IF(indépendance!C23="",(""),(indépendance!C23))</f>
        <v/>
      </c>
      <c r="D100" s="380"/>
      <c r="E100" s="380"/>
      <c r="F100" s="380"/>
      <c r="G100" s="380"/>
      <c r="H100" s="380"/>
      <c r="I100" s="380"/>
      <c r="J100" s="380"/>
      <c r="K100" s="380"/>
      <c r="L100" s="380"/>
      <c r="M100" s="381"/>
    </row>
    <row r="101" spans="1:13" x14ac:dyDescent="0.25">
      <c r="A101" s="346"/>
      <c r="B101" s="87">
        <v>41</v>
      </c>
      <c r="C101" s="380" t="str">
        <f>IF(indépendance!C33="",(""),(indépendance!C33))</f>
        <v/>
      </c>
      <c r="D101" s="380"/>
      <c r="E101" s="380"/>
      <c r="F101" s="380"/>
      <c r="G101" s="380"/>
      <c r="H101" s="380"/>
      <c r="I101" s="380"/>
      <c r="J101" s="380"/>
      <c r="K101" s="380"/>
      <c r="L101" s="380"/>
      <c r="M101" s="381"/>
    </row>
    <row r="102" spans="1:13" x14ac:dyDescent="0.25">
      <c r="A102" s="346"/>
      <c r="B102" s="87">
        <v>42</v>
      </c>
      <c r="C102" s="380" t="str">
        <f>IF(indépendance!C43="",(""),(indépendance!C43))</f>
        <v/>
      </c>
      <c r="D102" s="380"/>
      <c r="E102" s="380"/>
      <c r="F102" s="380"/>
      <c r="G102" s="380"/>
      <c r="H102" s="380"/>
      <c r="I102" s="380"/>
      <c r="J102" s="380"/>
      <c r="K102" s="380"/>
      <c r="L102" s="380"/>
      <c r="M102" s="381"/>
    </row>
    <row r="103" spans="1:13" x14ac:dyDescent="0.25">
      <c r="A103" s="347"/>
      <c r="B103" s="87">
        <v>43</v>
      </c>
      <c r="C103" s="380" t="str">
        <f>IF(indépendance!C53="",(""),(indépendance!C53))</f>
        <v/>
      </c>
      <c r="D103" s="380"/>
      <c r="E103" s="380"/>
      <c r="F103" s="380"/>
      <c r="G103" s="380"/>
      <c r="H103" s="380"/>
      <c r="I103" s="380"/>
      <c r="J103" s="380"/>
      <c r="K103" s="380"/>
      <c r="L103" s="380"/>
      <c r="M103" s="381"/>
    </row>
    <row r="104" spans="1:13" ht="15.75" thickBot="1" x14ac:dyDescent="0.3">
      <c r="A104" s="201"/>
      <c r="B104" s="92"/>
      <c r="C104" s="92"/>
      <c r="D104" s="92"/>
      <c r="E104" s="92"/>
      <c r="F104" s="92"/>
      <c r="G104" s="92"/>
      <c r="H104" s="92"/>
      <c r="I104" s="92"/>
      <c r="J104" s="92"/>
      <c r="K104" s="92"/>
      <c r="L104" s="92"/>
      <c r="M104" s="193"/>
    </row>
    <row r="105" spans="1:13" x14ac:dyDescent="0.25">
      <c r="A105" s="206" t="s">
        <v>388</v>
      </c>
      <c r="B105" s="210" t="s">
        <v>389</v>
      </c>
      <c r="C105" s="342" t="s">
        <v>390</v>
      </c>
      <c r="D105" s="343"/>
      <c r="E105" s="343"/>
      <c r="F105" s="343"/>
      <c r="G105" s="343"/>
      <c r="H105" s="343"/>
      <c r="I105" s="343"/>
      <c r="J105" s="343"/>
      <c r="K105" s="343"/>
      <c r="L105" s="343"/>
      <c r="M105" s="344"/>
    </row>
    <row r="106" spans="1:13" x14ac:dyDescent="0.25">
      <c r="A106" s="345" t="s">
        <v>398</v>
      </c>
      <c r="B106" s="87">
        <v>44</v>
      </c>
      <c r="C106" s="378" t="str">
        <f>IF(physique!C13="",(""),(physique!C13))</f>
        <v/>
      </c>
      <c r="D106" s="378"/>
      <c r="E106" s="378"/>
      <c r="F106" s="378"/>
      <c r="G106" s="378"/>
      <c r="H106" s="378"/>
      <c r="I106" s="378"/>
      <c r="J106" s="378"/>
      <c r="K106" s="378"/>
      <c r="L106" s="378"/>
      <c r="M106" s="379"/>
    </row>
    <row r="107" spans="1:13" x14ac:dyDescent="0.25">
      <c r="A107" s="346"/>
      <c r="B107" s="87">
        <v>45</v>
      </c>
      <c r="C107" s="380" t="str">
        <f>IF(physique!C23="",(""),(physique!C23))</f>
        <v/>
      </c>
      <c r="D107" s="380"/>
      <c r="E107" s="380"/>
      <c r="F107" s="380"/>
      <c r="G107" s="380"/>
      <c r="H107" s="380"/>
      <c r="I107" s="380"/>
      <c r="J107" s="380"/>
      <c r="K107" s="380"/>
      <c r="L107" s="380"/>
      <c r="M107" s="381"/>
    </row>
    <row r="108" spans="1:13" x14ac:dyDescent="0.25">
      <c r="A108" s="346"/>
      <c r="B108" s="87">
        <v>46</v>
      </c>
      <c r="C108" s="380" t="str">
        <f>IF(physique!C33="",(""),(physique!C33))</f>
        <v/>
      </c>
      <c r="D108" s="380"/>
      <c r="E108" s="380"/>
      <c r="F108" s="380"/>
      <c r="G108" s="380"/>
      <c r="H108" s="380"/>
      <c r="I108" s="380"/>
      <c r="J108" s="380"/>
      <c r="K108" s="380"/>
      <c r="L108" s="380"/>
      <c r="M108" s="381"/>
    </row>
    <row r="109" spans="1:13" x14ac:dyDescent="0.25">
      <c r="A109" s="346"/>
      <c r="B109" s="87">
        <v>47</v>
      </c>
      <c r="C109" s="380" t="str">
        <f>IF(physique!C43="",(""),(physique!C43))</f>
        <v/>
      </c>
      <c r="D109" s="380"/>
      <c r="E109" s="380"/>
      <c r="F109" s="380"/>
      <c r="G109" s="380"/>
      <c r="H109" s="380"/>
      <c r="I109" s="380"/>
      <c r="J109" s="380"/>
      <c r="K109" s="380"/>
      <c r="L109" s="380"/>
      <c r="M109" s="381"/>
    </row>
    <row r="110" spans="1:13" x14ac:dyDescent="0.25">
      <c r="A110" s="346"/>
      <c r="B110" s="87">
        <v>48</v>
      </c>
      <c r="C110" s="380" t="str">
        <f>IF(physique!C53="",(""),(physique!C53))</f>
        <v/>
      </c>
      <c r="D110" s="380"/>
      <c r="E110" s="380"/>
      <c r="F110" s="380"/>
      <c r="G110" s="380"/>
      <c r="H110" s="380"/>
      <c r="I110" s="380"/>
      <c r="J110" s="380"/>
      <c r="K110" s="380"/>
      <c r="L110" s="380"/>
      <c r="M110" s="381"/>
    </row>
    <row r="111" spans="1:13" x14ac:dyDescent="0.25">
      <c r="A111" s="346"/>
      <c r="B111" s="87">
        <v>49</v>
      </c>
      <c r="C111" s="380" t="str">
        <f>IF(physique!C63="",(""),(physique!C63))</f>
        <v/>
      </c>
      <c r="D111" s="380"/>
      <c r="E111" s="380"/>
      <c r="F111" s="380"/>
      <c r="G111" s="380"/>
      <c r="H111" s="380"/>
      <c r="I111" s="380"/>
      <c r="J111" s="380"/>
      <c r="K111" s="380"/>
      <c r="L111" s="380"/>
      <c r="M111" s="381"/>
    </row>
    <row r="112" spans="1:13" x14ac:dyDescent="0.25">
      <c r="A112" s="347"/>
      <c r="B112" s="87">
        <v>50</v>
      </c>
      <c r="C112" s="380" t="str">
        <f>IF(physique!C73="",(""),(physique!C73))</f>
        <v/>
      </c>
      <c r="D112" s="380"/>
      <c r="E112" s="380"/>
      <c r="F112" s="380"/>
      <c r="G112" s="380"/>
      <c r="H112" s="380"/>
      <c r="I112" s="380"/>
      <c r="J112" s="380"/>
      <c r="K112" s="380"/>
      <c r="L112" s="380"/>
      <c r="M112" s="381"/>
    </row>
    <row r="113" spans="1:13" ht="15.75" thickBot="1" x14ac:dyDescent="0.3">
      <c r="A113" s="201"/>
      <c r="B113" s="92"/>
      <c r="C113" s="92"/>
      <c r="D113" s="92"/>
      <c r="E113" s="92"/>
      <c r="F113" s="92"/>
      <c r="G113" s="92"/>
      <c r="H113" s="92"/>
      <c r="I113" s="92"/>
      <c r="J113" s="92"/>
      <c r="K113" s="92"/>
      <c r="L113" s="92"/>
      <c r="M113" s="193"/>
    </row>
    <row r="114" spans="1:13" x14ac:dyDescent="0.25">
      <c r="A114" s="206" t="s">
        <v>388</v>
      </c>
      <c r="B114" s="210" t="s">
        <v>389</v>
      </c>
      <c r="C114" s="342" t="s">
        <v>390</v>
      </c>
      <c r="D114" s="343"/>
      <c r="E114" s="343"/>
      <c r="F114" s="343"/>
      <c r="G114" s="343"/>
      <c r="H114" s="343"/>
      <c r="I114" s="343"/>
      <c r="J114" s="343"/>
      <c r="K114" s="343"/>
      <c r="L114" s="343"/>
      <c r="M114" s="344"/>
    </row>
    <row r="115" spans="1:13" x14ac:dyDescent="0.25">
      <c r="A115" s="345" t="s">
        <v>399</v>
      </c>
      <c r="B115" s="87">
        <v>51</v>
      </c>
      <c r="C115" s="378" t="str">
        <f>IF(manipulation!C13="",(""),(manipulation!C13))</f>
        <v/>
      </c>
      <c r="D115" s="378"/>
      <c r="E115" s="378"/>
      <c r="F115" s="378"/>
      <c r="G115" s="378"/>
      <c r="H115" s="378"/>
      <c r="I115" s="378"/>
      <c r="J115" s="378"/>
      <c r="K115" s="378"/>
      <c r="L115" s="378"/>
      <c r="M115" s="379"/>
    </row>
    <row r="116" spans="1:13" x14ac:dyDescent="0.25">
      <c r="A116" s="346"/>
      <c r="B116" s="87">
        <v>52</v>
      </c>
      <c r="C116" s="380" t="str">
        <f>IF(manipulation!C23="",(""),(manipulation!C23))</f>
        <v/>
      </c>
      <c r="D116" s="380"/>
      <c r="E116" s="380"/>
      <c r="F116" s="380"/>
      <c r="G116" s="380"/>
      <c r="H116" s="380"/>
      <c r="I116" s="380"/>
      <c r="J116" s="380"/>
      <c r="K116" s="380"/>
      <c r="L116" s="380"/>
      <c r="M116" s="381"/>
    </row>
    <row r="117" spans="1:13" x14ac:dyDescent="0.25">
      <c r="A117" s="346"/>
      <c r="B117" s="87">
        <v>53</v>
      </c>
      <c r="C117" s="380" t="str">
        <f>IF(manipulation!C33="",(""),(manipulation!C33))</f>
        <v/>
      </c>
      <c r="D117" s="380"/>
      <c r="E117" s="380"/>
      <c r="F117" s="380"/>
      <c r="G117" s="380"/>
      <c r="H117" s="380"/>
      <c r="I117" s="380"/>
      <c r="J117" s="380"/>
      <c r="K117" s="380"/>
      <c r="L117" s="380"/>
      <c r="M117" s="381"/>
    </row>
    <row r="118" spans="1:13" x14ac:dyDescent="0.25">
      <c r="A118" s="347"/>
      <c r="B118" s="87">
        <v>54</v>
      </c>
      <c r="C118" s="380" t="str">
        <f>IF(manipulation!C43="",(""),(manipulation!C43))</f>
        <v/>
      </c>
      <c r="D118" s="380"/>
      <c r="E118" s="380"/>
      <c r="F118" s="380"/>
      <c r="G118" s="380"/>
      <c r="H118" s="380"/>
      <c r="I118" s="380"/>
      <c r="J118" s="380"/>
      <c r="K118" s="380"/>
      <c r="L118" s="380"/>
      <c r="M118" s="381"/>
    </row>
    <row r="119" spans="1:13" ht="15.75" thickBot="1" x14ac:dyDescent="0.3">
      <c r="A119" s="201"/>
      <c r="B119" s="92"/>
      <c r="C119" s="92"/>
      <c r="D119" s="92"/>
      <c r="E119" s="92"/>
      <c r="F119" s="92"/>
      <c r="G119" s="92"/>
      <c r="H119" s="92"/>
      <c r="I119" s="92"/>
      <c r="J119" s="92"/>
      <c r="K119" s="92"/>
      <c r="L119" s="92"/>
      <c r="M119" s="193"/>
    </row>
    <row r="120" spans="1:13" x14ac:dyDescent="0.25">
      <c r="A120" s="206" t="s">
        <v>388</v>
      </c>
      <c r="B120" s="210" t="s">
        <v>389</v>
      </c>
      <c r="C120" s="342" t="s">
        <v>390</v>
      </c>
      <c r="D120" s="343"/>
      <c r="E120" s="343"/>
      <c r="F120" s="343"/>
      <c r="G120" s="343"/>
      <c r="H120" s="343"/>
      <c r="I120" s="343"/>
      <c r="J120" s="343"/>
      <c r="K120" s="343"/>
      <c r="L120" s="343"/>
      <c r="M120" s="344"/>
    </row>
    <row r="121" spans="1:13" x14ac:dyDescent="0.25">
      <c r="A121" s="345" t="s">
        <v>400</v>
      </c>
      <c r="B121" s="87">
        <v>55</v>
      </c>
      <c r="C121" s="378" t="str">
        <f>IF(productivité!C13="",(""),(productivité!C13))</f>
        <v/>
      </c>
      <c r="D121" s="378"/>
      <c r="E121" s="378"/>
      <c r="F121" s="378"/>
      <c r="G121" s="378"/>
      <c r="H121" s="378"/>
      <c r="I121" s="378"/>
      <c r="J121" s="378"/>
      <c r="K121" s="378"/>
      <c r="L121" s="378"/>
      <c r="M121" s="379"/>
    </row>
    <row r="122" spans="1:13" x14ac:dyDescent="0.25">
      <c r="A122" s="346"/>
      <c r="B122" s="87">
        <v>56</v>
      </c>
      <c r="C122" s="380" t="str">
        <f>IF(productivité!C23="",(""),(productivité!C23))</f>
        <v/>
      </c>
      <c r="D122" s="380"/>
      <c r="E122" s="380"/>
      <c r="F122" s="380"/>
      <c r="G122" s="380"/>
      <c r="H122" s="380"/>
      <c r="I122" s="380"/>
      <c r="J122" s="380"/>
      <c r="K122" s="380"/>
      <c r="L122" s="380"/>
      <c r="M122" s="381"/>
    </row>
    <row r="123" spans="1:13" x14ac:dyDescent="0.25">
      <c r="A123" s="346"/>
      <c r="B123" s="87">
        <v>57</v>
      </c>
      <c r="C123" s="380" t="str">
        <f>IF(productivité!C33="",(""),(productivité!C33))</f>
        <v/>
      </c>
      <c r="D123" s="380"/>
      <c r="E123" s="380"/>
      <c r="F123" s="380"/>
      <c r="G123" s="380"/>
      <c r="H123" s="380"/>
      <c r="I123" s="380"/>
      <c r="J123" s="380"/>
      <c r="K123" s="380"/>
      <c r="L123" s="380"/>
      <c r="M123" s="381"/>
    </row>
    <row r="124" spans="1:13" x14ac:dyDescent="0.25">
      <c r="A124" s="346"/>
      <c r="B124" s="87">
        <v>58</v>
      </c>
      <c r="C124" s="380" t="str">
        <f>IF(productivité!C43="",(""),(productivité!C43))</f>
        <v/>
      </c>
      <c r="D124" s="380"/>
      <c r="E124" s="380"/>
      <c r="F124" s="380"/>
      <c r="G124" s="380"/>
      <c r="H124" s="380"/>
      <c r="I124" s="380"/>
      <c r="J124" s="380"/>
      <c r="K124" s="380"/>
      <c r="L124" s="380"/>
      <c r="M124" s="381"/>
    </row>
    <row r="125" spans="1:13" x14ac:dyDescent="0.25">
      <c r="A125" s="347"/>
      <c r="B125" s="87">
        <v>59</v>
      </c>
      <c r="C125" s="380" t="str">
        <f>IF(productivité!C53="",(""),(productivité!C53))</f>
        <v/>
      </c>
      <c r="D125" s="380"/>
      <c r="E125" s="380"/>
      <c r="F125" s="380"/>
      <c r="G125" s="380"/>
      <c r="H125" s="380"/>
      <c r="I125" s="380"/>
      <c r="J125" s="380"/>
      <c r="K125" s="380"/>
      <c r="L125" s="380"/>
      <c r="M125" s="381"/>
    </row>
    <row r="126" spans="1:13" x14ac:dyDescent="0.25">
      <c r="A126" s="201"/>
      <c r="B126" s="92"/>
      <c r="C126" s="92"/>
      <c r="D126" s="92"/>
      <c r="E126" s="92"/>
      <c r="F126" s="92"/>
      <c r="G126" s="92"/>
      <c r="H126" s="92"/>
      <c r="I126" s="92"/>
      <c r="J126" s="92"/>
      <c r="K126" s="92"/>
      <c r="L126" s="92"/>
      <c r="M126" s="193"/>
    </row>
    <row r="127" spans="1:13" ht="15.75" thickBot="1" x14ac:dyDescent="0.3">
      <c r="A127" s="390" t="s">
        <v>403</v>
      </c>
      <c r="B127" s="391"/>
      <c r="C127" s="391"/>
      <c r="D127" s="391"/>
      <c r="E127" s="391"/>
      <c r="F127" s="391"/>
      <c r="G127" s="391"/>
      <c r="H127" s="391"/>
      <c r="I127" s="391"/>
      <c r="J127" s="391"/>
      <c r="K127" s="391"/>
      <c r="L127" s="391"/>
      <c r="M127" s="392"/>
    </row>
    <row r="128" spans="1:13" ht="62.25" customHeight="1" thickBot="1" x14ac:dyDescent="0.3">
      <c r="A128" s="393"/>
      <c r="B128" s="394"/>
      <c r="C128" s="394"/>
      <c r="D128" s="394"/>
      <c r="E128" s="394"/>
      <c r="F128" s="394"/>
      <c r="G128" s="394"/>
      <c r="H128" s="394"/>
      <c r="I128" s="394"/>
      <c r="J128" s="394"/>
      <c r="K128" s="394"/>
      <c r="L128" s="394"/>
      <c r="M128" s="395"/>
    </row>
    <row r="129" spans="1:13" x14ac:dyDescent="0.25">
      <c r="A129" s="39"/>
      <c r="B129" s="93"/>
      <c r="C129" s="93"/>
      <c r="D129" s="93"/>
      <c r="E129" s="93"/>
      <c r="F129" s="93"/>
      <c r="G129" s="93"/>
      <c r="H129" s="93"/>
      <c r="I129" s="93"/>
      <c r="J129" s="93"/>
      <c r="K129" s="93"/>
      <c r="L129" s="93"/>
      <c r="M129" s="211"/>
    </row>
    <row r="130" spans="1:13" x14ac:dyDescent="0.25">
      <c r="A130" s="201"/>
      <c r="B130" s="92"/>
      <c r="C130" s="92"/>
      <c r="D130" s="92"/>
      <c r="E130" s="92"/>
      <c r="F130" s="92"/>
      <c r="G130" s="92"/>
      <c r="H130" s="92"/>
      <c r="I130" s="92"/>
      <c r="J130" s="92"/>
      <c r="K130" s="92"/>
      <c r="L130" s="92"/>
      <c r="M130" s="193"/>
    </row>
    <row r="131" spans="1:13" x14ac:dyDescent="0.25">
      <c r="A131" s="201"/>
      <c r="B131" s="92"/>
      <c r="C131" s="92"/>
      <c r="D131" s="92"/>
      <c r="E131" s="92"/>
      <c r="F131" s="92"/>
      <c r="G131" s="92"/>
      <c r="H131" s="92"/>
      <c r="I131" s="92"/>
      <c r="J131" s="92"/>
      <c r="K131" s="92"/>
      <c r="L131" s="92"/>
      <c r="M131" s="193"/>
    </row>
    <row r="132" spans="1:13" ht="15.75" x14ac:dyDescent="0.25">
      <c r="A132" s="205"/>
      <c r="B132" s="396"/>
      <c r="C132" s="396"/>
      <c r="D132" s="396"/>
      <c r="E132" s="396"/>
      <c r="F132" s="92"/>
      <c r="G132" s="397"/>
      <c r="H132" s="397"/>
      <c r="I132" s="397"/>
      <c r="J132" s="397"/>
      <c r="K132" s="92"/>
      <c r="L132" s="40">
        <f>'Questions et Accueil'!D33</f>
        <v>0</v>
      </c>
      <c r="M132" s="193"/>
    </row>
    <row r="133" spans="1:13" ht="15.75" x14ac:dyDescent="0.25">
      <c r="A133" s="201"/>
      <c r="B133" s="398">
        <f>'Questions et Accueil'!D25</f>
        <v>0</v>
      </c>
      <c r="C133" s="398"/>
      <c r="D133" s="398"/>
      <c r="E133" s="398"/>
      <c r="F133" s="212"/>
      <c r="G133" s="398" t="str">
        <f>IF('Questions et Accueil'!D27="",(""),('Questions et Accueil'!D27))</f>
        <v/>
      </c>
      <c r="H133" s="398"/>
      <c r="I133" s="398"/>
      <c r="J133" s="398"/>
      <c r="K133" s="92"/>
      <c r="L133" s="213" t="s">
        <v>401</v>
      </c>
      <c r="M133" s="193"/>
    </row>
    <row r="134" spans="1:13" ht="15.75" x14ac:dyDescent="0.25">
      <c r="A134" s="201"/>
      <c r="B134" s="387" t="s">
        <v>448</v>
      </c>
      <c r="C134" s="387"/>
      <c r="D134" s="387"/>
      <c r="E134" s="387"/>
      <c r="F134" s="139"/>
      <c r="G134" s="388" t="s">
        <v>402</v>
      </c>
      <c r="H134" s="387"/>
      <c r="I134" s="387"/>
      <c r="J134" s="387"/>
      <c r="K134" s="92"/>
      <c r="L134" s="92"/>
      <c r="M134" s="193"/>
    </row>
    <row r="135" spans="1:13" ht="16.5" thickBot="1" x14ac:dyDescent="0.3">
      <c r="A135" s="214"/>
      <c r="B135" s="389"/>
      <c r="C135" s="389"/>
      <c r="D135" s="389"/>
      <c r="E135" s="389"/>
      <c r="F135" s="215"/>
      <c r="G135" s="389"/>
      <c r="H135" s="389"/>
      <c r="I135" s="389"/>
      <c r="J135" s="389"/>
      <c r="K135" s="216"/>
      <c r="L135" s="216"/>
      <c r="M135" s="217"/>
    </row>
    <row r="136" spans="1:13" ht="15.75" x14ac:dyDescent="0.25">
      <c r="B136" s="385"/>
      <c r="C136" s="385"/>
      <c r="D136" s="385"/>
      <c r="E136" s="385"/>
      <c r="F136" s="42"/>
      <c r="G136" s="385"/>
      <c r="H136" s="385"/>
      <c r="I136" s="385"/>
      <c r="J136" s="385"/>
    </row>
    <row r="137" spans="1:13" ht="15.75" x14ac:dyDescent="0.25">
      <c r="B137" s="385"/>
      <c r="C137" s="385"/>
      <c r="D137" s="385"/>
      <c r="E137" s="385"/>
      <c r="F137" s="42"/>
      <c r="G137" s="385"/>
      <c r="H137" s="385"/>
      <c r="I137" s="385"/>
      <c r="J137" s="385"/>
    </row>
  </sheetData>
  <sheetProtection password="F0CF" sheet="1" objects="1" scenarios="1"/>
  <protectedRanges>
    <protectedRange sqref="B134:J134" name="Plage4"/>
    <protectedRange sqref="A128" name="Plage3"/>
    <protectedRange sqref="A40" name="Plage2"/>
    <protectedRange sqref="A37" name="Plage1"/>
    <protectedRange sqref="B135:J135" name="Plage4_1"/>
    <protectedRange sqref="B136:J136" name="Plage4_2"/>
    <protectedRange sqref="B137:J137" name="Plage4_3"/>
  </protectedRanges>
  <mergeCells count="107">
    <mergeCell ref="B137:E137"/>
    <mergeCell ref="G137:J137"/>
    <mergeCell ref="I11:I12"/>
    <mergeCell ref="B134:E134"/>
    <mergeCell ref="G134:J134"/>
    <mergeCell ref="B135:E135"/>
    <mergeCell ref="G135:J135"/>
    <mergeCell ref="B136:E136"/>
    <mergeCell ref="G136:J136"/>
    <mergeCell ref="A127:M127"/>
    <mergeCell ref="A128:M128"/>
    <mergeCell ref="B132:E132"/>
    <mergeCell ref="G132:J132"/>
    <mergeCell ref="B133:E133"/>
    <mergeCell ref="G133:J133"/>
    <mergeCell ref="C120:M120"/>
    <mergeCell ref="A121:A125"/>
    <mergeCell ref="C121:M121"/>
    <mergeCell ref="C122:M122"/>
    <mergeCell ref="C123:M123"/>
    <mergeCell ref="C124:M124"/>
    <mergeCell ref="C125:M125"/>
    <mergeCell ref="C114:M114"/>
    <mergeCell ref="A115:A118"/>
    <mergeCell ref="C115:M115"/>
    <mergeCell ref="C116:M116"/>
    <mergeCell ref="C117:M117"/>
    <mergeCell ref="C118:M118"/>
    <mergeCell ref="C105:M105"/>
    <mergeCell ref="A106:A112"/>
    <mergeCell ref="C106:M106"/>
    <mergeCell ref="C107:M107"/>
    <mergeCell ref="C108:M108"/>
    <mergeCell ref="C109:M109"/>
    <mergeCell ref="C110:M110"/>
    <mergeCell ref="C111:M111"/>
    <mergeCell ref="C112:M112"/>
    <mergeCell ref="C98:M98"/>
    <mergeCell ref="A99:A103"/>
    <mergeCell ref="C99:M99"/>
    <mergeCell ref="C100:M100"/>
    <mergeCell ref="C101:M101"/>
    <mergeCell ref="C102:M102"/>
    <mergeCell ref="C103:M103"/>
    <mergeCell ref="C91:M91"/>
    <mergeCell ref="C93:M93"/>
    <mergeCell ref="A94:A96"/>
    <mergeCell ref="C94:M94"/>
    <mergeCell ref="C95:M95"/>
    <mergeCell ref="C96:M96"/>
    <mergeCell ref="C82:M82"/>
    <mergeCell ref="A83:A91"/>
    <mergeCell ref="C83:M83"/>
    <mergeCell ref="C84:M84"/>
    <mergeCell ref="C85:M85"/>
    <mergeCell ref="C86:M86"/>
    <mergeCell ref="C87:M87"/>
    <mergeCell ref="C88:M88"/>
    <mergeCell ref="C89:M89"/>
    <mergeCell ref="C90:M90"/>
    <mergeCell ref="A71:A80"/>
    <mergeCell ref="C80:M80"/>
    <mergeCell ref="C79:M79"/>
    <mergeCell ref="A61:A68"/>
    <mergeCell ref="C61:M61"/>
    <mergeCell ref="C62:M62"/>
    <mergeCell ref="C63:M63"/>
    <mergeCell ref="C64:M64"/>
    <mergeCell ref="C65:M65"/>
    <mergeCell ref="C66:M66"/>
    <mergeCell ref="C67:M67"/>
    <mergeCell ref="C68:M68"/>
    <mergeCell ref="C70:M70"/>
    <mergeCell ref="C71:M71"/>
    <mergeCell ref="C72:M72"/>
    <mergeCell ref="C73:M73"/>
    <mergeCell ref="C74:M74"/>
    <mergeCell ref="C75:M75"/>
    <mergeCell ref="C76:M76"/>
    <mergeCell ref="C77:M77"/>
    <mergeCell ref="C78:M78"/>
    <mergeCell ref="C55:M55"/>
    <mergeCell ref="A56:A58"/>
    <mergeCell ref="C56:M56"/>
    <mergeCell ref="C57:M57"/>
    <mergeCell ref="C58:M58"/>
    <mergeCell ref="C60:M60"/>
    <mergeCell ref="A43:M43"/>
    <mergeCell ref="A44:M44"/>
    <mergeCell ref="A46:M46"/>
    <mergeCell ref="C48:M48"/>
    <mergeCell ref="A49:A53"/>
    <mergeCell ref="C49:M49"/>
    <mergeCell ref="C50:M50"/>
    <mergeCell ref="C51:M51"/>
    <mergeCell ref="C52:M52"/>
    <mergeCell ref="C53:M53"/>
    <mergeCell ref="A36:M36"/>
    <mergeCell ref="A37:M37"/>
    <mergeCell ref="A39:M39"/>
    <mergeCell ref="A40:M40"/>
    <mergeCell ref="A42:M42"/>
    <mergeCell ref="A1:M1"/>
    <mergeCell ref="A2:M2"/>
    <mergeCell ref="A3:M3"/>
    <mergeCell ref="C4:E4"/>
    <mergeCell ref="E7:F7"/>
  </mergeCells>
  <dataValidations count="1">
    <dataValidation type="custom" allowBlank="1" showInputMessage="1" showErrorMessage="1" sqref="C50" xr:uid="{00000000-0002-0000-0E00-000000000000}">
      <formula1>P50</formula1>
    </dataValidation>
  </dataValidations>
  <pageMargins left="0.7" right="0.7" top="0.75" bottom="0.75" header="0.3" footer="0.3"/>
  <pageSetup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sheetPr>
  <dimension ref="A1:N138"/>
  <sheetViews>
    <sheetView workbookViewId="0">
      <selection activeCell="I5" sqref="I5"/>
    </sheetView>
  </sheetViews>
  <sheetFormatPr baseColWidth="10" defaultColWidth="11.42578125" defaultRowHeight="15" x14ac:dyDescent="0.25"/>
  <cols>
    <col min="1" max="1" width="14.140625" customWidth="1"/>
    <col min="2" max="2" width="4.42578125" customWidth="1"/>
    <col min="3" max="13" width="8.85546875" customWidth="1"/>
  </cols>
  <sheetData>
    <row r="1" spans="1:13" x14ac:dyDescent="0.25">
      <c r="A1" s="399"/>
      <c r="B1" s="400"/>
      <c r="C1" s="219"/>
      <c r="D1" s="219"/>
      <c r="E1" s="219"/>
      <c r="F1" s="219"/>
      <c r="G1" s="219"/>
      <c r="H1" s="219"/>
      <c r="I1" s="219"/>
      <c r="J1" s="219"/>
      <c r="K1" s="219"/>
      <c r="L1" s="219"/>
      <c r="M1" s="220"/>
    </row>
    <row r="2" spans="1:13" ht="18" x14ac:dyDescent="0.25">
      <c r="A2" s="338" t="s">
        <v>373</v>
      </c>
      <c r="B2" s="339"/>
      <c r="C2" s="339"/>
      <c r="D2" s="339"/>
      <c r="E2" s="339"/>
      <c r="F2" s="339"/>
      <c r="G2" s="339"/>
      <c r="H2" s="339"/>
      <c r="I2" s="339"/>
      <c r="J2" s="339"/>
      <c r="K2" s="339"/>
      <c r="L2" s="339"/>
      <c r="M2" s="340"/>
    </row>
    <row r="3" spans="1:13" ht="18" x14ac:dyDescent="0.25">
      <c r="A3" s="338" t="s">
        <v>374</v>
      </c>
      <c r="B3" s="339"/>
      <c r="C3" s="339"/>
      <c r="D3" s="339"/>
      <c r="E3" s="339"/>
      <c r="F3" s="339"/>
      <c r="G3" s="339"/>
      <c r="H3" s="339"/>
      <c r="I3" s="339"/>
      <c r="J3" s="339"/>
      <c r="K3" s="339"/>
      <c r="L3" s="339"/>
      <c r="M3" s="340"/>
    </row>
    <row r="4" spans="1:13" ht="18" x14ac:dyDescent="0.25">
      <c r="A4" s="338" t="s">
        <v>375</v>
      </c>
      <c r="B4" s="339"/>
      <c r="C4" s="339"/>
      <c r="D4" s="339"/>
      <c r="E4" s="339"/>
      <c r="F4" s="339"/>
      <c r="G4" s="339"/>
      <c r="H4" s="339"/>
      <c r="I4" s="339"/>
      <c r="J4" s="339"/>
      <c r="K4" s="339"/>
      <c r="L4" s="339"/>
      <c r="M4" s="340"/>
    </row>
    <row r="5" spans="1:13" x14ac:dyDescent="0.25">
      <c r="A5" s="221" t="s">
        <v>376</v>
      </c>
      <c r="B5" s="222"/>
      <c r="C5" s="341" t="str">
        <f>IF('Questions et Accueil'!D9="",(""),('Questions et Accueil'!D9))</f>
        <v/>
      </c>
      <c r="D5" s="341"/>
      <c r="E5" s="341"/>
      <c r="F5" s="92"/>
      <c r="G5" s="92"/>
      <c r="H5" s="92"/>
      <c r="I5" s="218" t="s">
        <v>382</v>
      </c>
      <c r="K5" s="192"/>
      <c r="L5" s="192"/>
      <c r="M5" s="193"/>
    </row>
    <row r="6" spans="1:13" x14ac:dyDescent="0.25">
      <c r="A6" s="191" t="s">
        <v>377</v>
      </c>
      <c r="B6" s="92"/>
      <c r="C6" s="192">
        <v>2</v>
      </c>
      <c r="D6" s="192"/>
      <c r="E6" s="192"/>
      <c r="F6" s="92"/>
      <c r="G6" s="92"/>
      <c r="H6" s="92"/>
      <c r="I6" s="194"/>
      <c r="J6" s="195"/>
      <c r="K6" s="196"/>
      <c r="L6" s="196"/>
      <c r="M6" s="193"/>
    </row>
    <row r="7" spans="1:13" x14ac:dyDescent="0.25">
      <c r="A7" s="223" t="s">
        <v>378</v>
      </c>
      <c r="B7" s="222"/>
      <c r="C7" s="198">
        <f>'Questions et Accueil'!F33</f>
        <v>0</v>
      </c>
      <c r="D7" s="198"/>
      <c r="E7" s="198"/>
      <c r="F7" s="92"/>
      <c r="G7" s="92"/>
      <c r="H7" s="92"/>
      <c r="I7" s="199" t="s">
        <v>379</v>
      </c>
      <c r="J7" s="196" t="str">
        <f>IF('Questions et Accueil'!D11="",(""),('Questions et Accueil'!D11))</f>
        <v/>
      </c>
      <c r="K7" s="92"/>
      <c r="L7" s="92"/>
      <c r="M7" s="193"/>
    </row>
    <row r="8" spans="1:13" x14ac:dyDescent="0.25">
      <c r="A8" s="191" t="s">
        <v>380</v>
      </c>
      <c r="B8" s="92"/>
      <c r="C8" s="200" t="str">
        <f>IF('Questions et Accueil'!D25="",(""),('Questions et Accueil'!D25))</f>
        <v/>
      </c>
      <c r="D8" s="92"/>
      <c r="E8" s="341" t="s">
        <v>381</v>
      </c>
      <c r="F8" s="341"/>
      <c r="G8" s="92"/>
      <c r="H8" s="92"/>
      <c r="I8" s="92"/>
      <c r="J8" s="92"/>
      <c r="K8" s="92"/>
      <c r="L8" s="92"/>
      <c r="M8" s="193"/>
    </row>
    <row r="9" spans="1:13" x14ac:dyDescent="0.25">
      <c r="B9" s="92"/>
      <c r="C9" s="92"/>
      <c r="D9" s="92"/>
      <c r="E9" s="92"/>
      <c r="F9" s="92"/>
      <c r="G9" s="92"/>
      <c r="H9" s="92"/>
      <c r="I9" s="92"/>
      <c r="J9" s="92"/>
      <c r="K9" s="92"/>
      <c r="L9" s="92"/>
      <c r="M9" s="193"/>
    </row>
    <row r="10" spans="1:13" x14ac:dyDescent="0.25">
      <c r="A10" s="201"/>
      <c r="B10" s="92"/>
      <c r="C10" s="92"/>
      <c r="D10" s="92"/>
      <c r="E10" s="92"/>
      <c r="F10" s="92"/>
      <c r="G10" s="92"/>
      <c r="H10" s="92"/>
      <c r="I10" s="92"/>
      <c r="J10" s="92"/>
      <c r="K10" s="92"/>
      <c r="L10" s="92"/>
      <c r="M10" s="193"/>
    </row>
    <row r="11" spans="1:13" x14ac:dyDescent="0.25">
      <c r="A11" s="201"/>
      <c r="B11" s="92"/>
      <c r="C11" s="92"/>
      <c r="D11" s="92"/>
      <c r="E11" s="92"/>
      <c r="F11" s="92"/>
      <c r="G11" s="92"/>
      <c r="H11" s="92"/>
      <c r="I11" s="92"/>
      <c r="J11" s="92"/>
      <c r="K11" s="92"/>
      <c r="L11" s="92"/>
      <c r="M11" s="193"/>
    </row>
    <row r="12" spans="1:13" x14ac:dyDescent="0.25">
      <c r="A12" s="201"/>
      <c r="B12" s="92"/>
      <c r="C12" s="92"/>
      <c r="D12" s="92"/>
      <c r="E12" s="92"/>
      <c r="F12" s="92"/>
      <c r="G12" s="92"/>
      <c r="H12" s="92"/>
      <c r="I12" s="386"/>
      <c r="J12" s="202"/>
      <c r="K12" s="92"/>
      <c r="L12" s="92"/>
      <c r="M12" s="193"/>
    </row>
    <row r="13" spans="1:13" x14ac:dyDescent="0.25">
      <c r="A13" s="201"/>
      <c r="B13" s="92"/>
      <c r="C13" s="92"/>
      <c r="D13" s="92"/>
      <c r="E13" s="92"/>
      <c r="F13" s="92"/>
      <c r="G13" s="92"/>
      <c r="H13" s="203"/>
      <c r="I13" s="386"/>
      <c r="J13" s="202"/>
      <c r="K13" s="92"/>
      <c r="L13" s="92"/>
      <c r="M13" s="193"/>
    </row>
    <row r="14" spans="1:13" x14ac:dyDescent="0.25">
      <c r="A14" s="201"/>
      <c r="B14" s="92"/>
      <c r="C14" s="92"/>
      <c r="D14" s="92"/>
      <c r="E14" s="92"/>
      <c r="F14" s="92"/>
      <c r="G14" s="92"/>
      <c r="H14" s="203"/>
      <c r="I14" s="92"/>
      <c r="J14" s="92"/>
      <c r="K14" s="92"/>
      <c r="L14" s="92"/>
      <c r="M14" s="193"/>
    </row>
    <row r="15" spans="1:13" x14ac:dyDescent="0.25">
      <c r="A15" s="201"/>
      <c r="B15" s="92"/>
      <c r="C15" s="92"/>
      <c r="D15" s="92"/>
      <c r="E15" s="92"/>
      <c r="F15" s="92"/>
      <c r="G15" s="92"/>
      <c r="H15" s="203"/>
      <c r="I15" s="203"/>
      <c r="J15" s="203"/>
      <c r="K15" s="92"/>
      <c r="L15" s="92"/>
      <c r="M15" s="193"/>
    </row>
    <row r="16" spans="1:13" x14ac:dyDescent="0.25">
      <c r="A16" s="201"/>
      <c r="B16" s="92"/>
      <c r="C16" s="92"/>
      <c r="D16" s="92"/>
      <c r="E16" s="92"/>
      <c r="F16" s="92"/>
      <c r="G16" s="92"/>
      <c r="H16" s="203"/>
      <c r="I16" s="203"/>
      <c r="J16" s="203"/>
      <c r="K16" s="92"/>
      <c r="L16" s="92"/>
      <c r="M16" s="193"/>
    </row>
    <row r="17" spans="1:13" x14ac:dyDescent="0.25">
      <c r="A17" s="201"/>
      <c r="B17" s="92"/>
      <c r="C17" s="92"/>
      <c r="D17" s="92"/>
      <c r="E17" s="92"/>
      <c r="F17" s="92"/>
      <c r="G17" s="92"/>
      <c r="H17" s="203"/>
      <c r="I17" s="203"/>
      <c r="J17" s="203"/>
      <c r="K17" s="92"/>
      <c r="L17" s="92"/>
      <c r="M17" s="193"/>
    </row>
    <row r="18" spans="1:13" x14ac:dyDescent="0.25">
      <c r="A18" s="201"/>
      <c r="B18" s="92"/>
      <c r="C18" s="92"/>
      <c r="D18" s="92"/>
      <c r="E18" s="92"/>
      <c r="F18" s="92"/>
      <c r="G18" s="92"/>
      <c r="H18" s="203"/>
      <c r="I18" s="203"/>
      <c r="J18" s="203"/>
      <c r="K18" s="92"/>
      <c r="L18" s="92"/>
      <c r="M18" s="193"/>
    </row>
    <row r="19" spans="1:13" x14ac:dyDescent="0.25">
      <c r="A19" s="201"/>
      <c r="B19" s="92"/>
      <c r="C19" s="92"/>
      <c r="D19" s="92"/>
      <c r="E19" s="92"/>
      <c r="F19" s="92"/>
      <c r="G19" s="92"/>
      <c r="H19" s="203"/>
      <c r="I19" s="203"/>
      <c r="J19" s="203"/>
      <c r="K19" s="92"/>
      <c r="L19" s="92"/>
      <c r="M19" s="193"/>
    </row>
    <row r="20" spans="1:13" x14ac:dyDescent="0.25">
      <c r="A20" s="201"/>
      <c r="B20" s="92"/>
      <c r="C20" s="92"/>
      <c r="D20" s="92"/>
      <c r="E20" s="92"/>
      <c r="F20" s="92"/>
      <c r="G20" s="92"/>
      <c r="H20" s="203"/>
      <c r="I20" s="203"/>
      <c r="J20" s="203"/>
      <c r="K20" s="92"/>
      <c r="L20" s="92"/>
      <c r="M20" s="193"/>
    </row>
    <row r="21" spans="1:13" x14ac:dyDescent="0.25">
      <c r="A21" s="201"/>
      <c r="B21" s="92"/>
      <c r="C21" s="92"/>
      <c r="D21" s="92"/>
      <c r="E21" s="92"/>
      <c r="F21" s="92"/>
      <c r="G21" s="92"/>
      <c r="H21" s="203"/>
      <c r="I21" s="203"/>
      <c r="J21" s="203"/>
      <c r="K21" s="92"/>
      <c r="L21" s="92"/>
      <c r="M21" s="193"/>
    </row>
    <row r="22" spans="1:13" x14ac:dyDescent="0.25">
      <c r="A22" s="201"/>
      <c r="B22" s="92"/>
      <c r="C22" s="92"/>
      <c r="D22" s="92"/>
      <c r="E22" s="92"/>
      <c r="F22" s="92"/>
      <c r="G22" s="92"/>
      <c r="H22" s="203"/>
      <c r="I22" s="203"/>
      <c r="J22" s="203"/>
      <c r="K22" s="92"/>
      <c r="L22" s="92"/>
      <c r="M22" s="193"/>
    </row>
    <row r="23" spans="1:13" x14ac:dyDescent="0.25">
      <c r="A23" s="201"/>
      <c r="B23" s="92"/>
      <c r="C23" s="92"/>
      <c r="D23" s="92"/>
      <c r="E23" s="92"/>
      <c r="F23" s="92"/>
      <c r="G23" s="92"/>
      <c r="H23" s="203"/>
      <c r="I23" s="203"/>
      <c r="J23" s="203"/>
      <c r="K23" s="92"/>
      <c r="L23" s="92"/>
      <c r="M23" s="193"/>
    </row>
    <row r="24" spans="1:13" x14ac:dyDescent="0.25">
      <c r="A24" s="201"/>
      <c r="B24" s="92"/>
      <c r="C24" s="92"/>
      <c r="D24" s="92"/>
      <c r="E24" s="92"/>
      <c r="F24" s="92"/>
      <c r="G24" s="92"/>
      <c r="H24" s="203"/>
      <c r="I24" s="203"/>
      <c r="J24" s="203"/>
      <c r="K24" s="92"/>
      <c r="L24" s="92"/>
      <c r="M24" s="193"/>
    </row>
    <row r="25" spans="1:13" x14ac:dyDescent="0.25">
      <c r="A25" s="201"/>
      <c r="B25" s="92"/>
      <c r="C25" s="92"/>
      <c r="D25" s="92"/>
      <c r="E25" s="92"/>
      <c r="F25" s="92"/>
      <c r="G25" s="92"/>
      <c r="H25" s="203"/>
      <c r="I25" s="203"/>
      <c r="J25" s="203"/>
      <c r="K25" s="92"/>
      <c r="L25" s="92"/>
      <c r="M25" s="193"/>
    </row>
    <row r="26" spans="1:13" x14ac:dyDescent="0.25">
      <c r="A26" s="201"/>
      <c r="B26" s="92"/>
      <c r="C26" s="92"/>
      <c r="D26" s="92"/>
      <c r="E26" s="92"/>
      <c r="F26" s="92"/>
      <c r="G26" s="92"/>
      <c r="H26" s="203"/>
      <c r="I26" s="203"/>
      <c r="J26" s="203"/>
      <c r="K26" s="92"/>
      <c r="L26" s="92"/>
      <c r="M26" s="193"/>
    </row>
    <row r="27" spans="1:13" x14ac:dyDescent="0.25">
      <c r="A27" s="201"/>
      <c r="B27" s="92"/>
      <c r="C27" s="92"/>
      <c r="D27" s="92"/>
      <c r="E27" s="92"/>
      <c r="F27" s="92"/>
      <c r="G27" s="92"/>
      <c r="H27" s="203"/>
      <c r="I27" s="203"/>
      <c r="J27" s="203"/>
      <c r="K27" s="92"/>
      <c r="L27" s="92"/>
      <c r="M27" s="193"/>
    </row>
    <row r="28" spans="1:13" x14ac:dyDescent="0.25">
      <c r="A28" s="201"/>
      <c r="B28" s="92"/>
      <c r="C28" s="92"/>
      <c r="D28" s="92"/>
      <c r="E28" s="92"/>
      <c r="F28" s="92"/>
      <c r="G28" s="92"/>
      <c r="H28" s="203"/>
      <c r="I28" s="203"/>
      <c r="J28" s="203"/>
      <c r="K28" s="92"/>
      <c r="L28" s="92"/>
      <c r="M28" s="193"/>
    </row>
    <row r="29" spans="1:13" x14ac:dyDescent="0.25">
      <c r="A29" s="201"/>
      <c r="B29" s="92"/>
      <c r="C29" s="92"/>
      <c r="D29" s="92"/>
      <c r="E29" s="92"/>
      <c r="F29" s="92"/>
      <c r="G29" s="92"/>
      <c r="H29" s="203"/>
      <c r="I29" s="204"/>
      <c r="J29" s="204"/>
      <c r="K29" s="92"/>
      <c r="L29" s="92"/>
      <c r="M29" s="193"/>
    </row>
    <row r="30" spans="1:13" x14ac:dyDescent="0.25">
      <c r="A30" s="201"/>
      <c r="B30" s="92"/>
      <c r="C30" s="92"/>
      <c r="D30" s="92"/>
      <c r="E30" s="92"/>
      <c r="F30" s="92"/>
      <c r="G30" s="92"/>
      <c r="H30" s="203"/>
      <c r="I30" s="204"/>
      <c r="J30" s="204"/>
      <c r="K30" s="92"/>
      <c r="L30" s="92"/>
      <c r="M30" s="193"/>
    </row>
    <row r="31" spans="1:13" x14ac:dyDescent="0.25">
      <c r="A31" s="201"/>
      <c r="B31" s="92"/>
      <c r="C31" s="92"/>
      <c r="D31" s="92"/>
      <c r="E31" s="92"/>
      <c r="F31" s="92"/>
      <c r="G31" s="92"/>
      <c r="H31" s="203"/>
      <c r="I31" s="204"/>
      <c r="J31" s="204"/>
      <c r="K31" s="92"/>
      <c r="L31" s="92"/>
      <c r="M31" s="193"/>
    </row>
    <row r="32" spans="1:13" x14ac:dyDescent="0.25">
      <c r="A32" s="201"/>
      <c r="B32" s="92"/>
      <c r="C32" s="92"/>
      <c r="D32" s="92"/>
      <c r="E32" s="92"/>
      <c r="F32" s="92"/>
      <c r="G32" s="92"/>
      <c r="H32" s="203"/>
      <c r="I32" s="204"/>
      <c r="J32" s="204"/>
      <c r="K32" s="92"/>
      <c r="L32" s="92"/>
      <c r="M32" s="193"/>
    </row>
    <row r="33" spans="1:13" x14ac:dyDescent="0.25">
      <c r="A33" s="201"/>
      <c r="B33" s="92"/>
      <c r="C33" s="92"/>
      <c r="D33" s="92"/>
      <c r="E33" s="92"/>
      <c r="F33" s="92"/>
      <c r="G33" s="92"/>
      <c r="H33" s="203"/>
      <c r="I33" s="204"/>
      <c r="J33" s="204"/>
      <c r="K33" s="92"/>
      <c r="L33" s="92"/>
      <c r="M33" s="193"/>
    </row>
    <row r="34" spans="1:13" x14ac:dyDescent="0.25">
      <c r="A34" s="201"/>
      <c r="B34" s="92"/>
      <c r="C34" s="92"/>
      <c r="D34" s="92"/>
      <c r="E34" s="92"/>
      <c r="F34" s="92"/>
      <c r="G34" s="92"/>
      <c r="H34" s="203"/>
      <c r="I34" s="204"/>
      <c r="J34" s="204"/>
      <c r="K34" s="92"/>
      <c r="L34" s="92"/>
      <c r="M34" s="193"/>
    </row>
    <row r="35" spans="1:13" x14ac:dyDescent="0.25">
      <c r="A35" s="201"/>
      <c r="B35" s="92"/>
      <c r="C35" s="92"/>
      <c r="D35" s="92"/>
      <c r="E35" s="92"/>
      <c r="F35" s="92"/>
      <c r="G35" s="92"/>
      <c r="H35" s="203"/>
      <c r="I35" s="204"/>
      <c r="J35" s="204"/>
      <c r="K35" s="92"/>
      <c r="L35" s="92"/>
      <c r="M35" s="193"/>
    </row>
    <row r="36" spans="1:13" x14ac:dyDescent="0.25">
      <c r="A36" s="201"/>
      <c r="B36" s="92"/>
      <c r="C36" s="92"/>
      <c r="D36" s="92"/>
      <c r="E36" s="92"/>
      <c r="F36" s="92"/>
      <c r="G36" s="92"/>
      <c r="H36" s="92"/>
      <c r="I36" s="92"/>
      <c r="J36" s="92"/>
      <c r="K36" s="92"/>
      <c r="L36" s="92"/>
      <c r="M36" s="193"/>
    </row>
    <row r="37" spans="1:13" ht="16.5" thickBot="1" x14ac:dyDescent="0.3">
      <c r="A37" s="326" t="s">
        <v>383</v>
      </c>
      <c r="B37" s="327"/>
      <c r="C37" s="327"/>
      <c r="D37" s="327"/>
      <c r="E37" s="327"/>
      <c r="F37" s="327"/>
      <c r="G37" s="327"/>
      <c r="H37" s="327"/>
      <c r="I37" s="327"/>
      <c r="J37" s="327"/>
      <c r="K37" s="327"/>
      <c r="L37" s="327"/>
      <c r="M37" s="328"/>
    </row>
    <row r="38" spans="1:13" ht="96" customHeight="1" thickBot="1" x14ac:dyDescent="0.3">
      <c r="A38" s="393"/>
      <c r="B38" s="394"/>
      <c r="C38" s="394"/>
      <c r="D38" s="394"/>
      <c r="E38" s="394"/>
      <c r="F38" s="394"/>
      <c r="G38" s="394"/>
      <c r="H38" s="394"/>
      <c r="I38" s="394"/>
      <c r="J38" s="394"/>
      <c r="K38" s="394"/>
      <c r="L38" s="394"/>
      <c r="M38" s="395"/>
    </row>
    <row r="39" spans="1:13" x14ac:dyDescent="0.25">
      <c r="A39" s="205"/>
      <c r="B39" s="92"/>
      <c r="C39" s="92"/>
      <c r="D39" s="92"/>
      <c r="E39" s="92"/>
      <c r="F39" s="92"/>
      <c r="G39" s="92"/>
      <c r="H39" s="92"/>
      <c r="I39" s="92"/>
      <c r="J39" s="92"/>
      <c r="K39" s="92"/>
      <c r="L39" s="92"/>
      <c r="M39" s="193"/>
    </row>
    <row r="40" spans="1:13" ht="16.5" thickBot="1" x14ac:dyDescent="0.3">
      <c r="A40" s="326" t="s">
        <v>384</v>
      </c>
      <c r="B40" s="327"/>
      <c r="C40" s="327"/>
      <c r="D40" s="327"/>
      <c r="E40" s="327"/>
      <c r="F40" s="327"/>
      <c r="G40" s="327"/>
      <c r="H40" s="327"/>
      <c r="I40" s="327"/>
      <c r="J40" s="327"/>
      <c r="K40" s="327"/>
      <c r="L40" s="327"/>
      <c r="M40" s="328"/>
    </row>
    <row r="41" spans="1:13" ht="95.25" customHeight="1" thickTop="1" thickBot="1" x14ac:dyDescent="0.3">
      <c r="A41" s="332"/>
      <c r="B41" s="333"/>
      <c r="C41" s="333"/>
      <c r="D41" s="333"/>
      <c r="E41" s="333"/>
      <c r="F41" s="333"/>
      <c r="G41" s="333"/>
      <c r="H41" s="333"/>
      <c r="I41" s="333"/>
      <c r="J41" s="333"/>
      <c r="K41" s="333"/>
      <c r="L41" s="333"/>
      <c r="M41" s="334"/>
    </row>
    <row r="42" spans="1:13" ht="15.75" thickTop="1" x14ac:dyDescent="0.25">
      <c r="A42" s="201"/>
      <c r="B42" s="92"/>
      <c r="C42" s="92"/>
      <c r="D42" s="92"/>
      <c r="E42" s="92"/>
      <c r="F42" s="92"/>
      <c r="G42" s="92"/>
      <c r="H42" s="92"/>
      <c r="I42" s="92"/>
      <c r="J42" s="92"/>
      <c r="K42" s="92"/>
      <c r="L42" s="92"/>
      <c r="M42" s="193"/>
    </row>
    <row r="43" spans="1:13" ht="16.5" thickBot="1" x14ac:dyDescent="0.3">
      <c r="A43" s="326" t="s">
        <v>385</v>
      </c>
      <c r="B43" s="327"/>
      <c r="C43" s="327"/>
      <c r="D43" s="327"/>
      <c r="E43" s="327"/>
      <c r="F43" s="327"/>
      <c r="G43" s="327"/>
      <c r="H43" s="327"/>
      <c r="I43" s="327"/>
      <c r="J43" s="327"/>
      <c r="K43" s="327"/>
      <c r="L43" s="327"/>
      <c r="M43" s="328"/>
    </row>
    <row r="44" spans="1:13" ht="84" customHeight="1" x14ac:dyDescent="0.25">
      <c r="A44" s="354" t="s">
        <v>386</v>
      </c>
      <c r="B44" s="355"/>
      <c r="C44" s="355"/>
      <c r="D44" s="355"/>
      <c r="E44" s="355"/>
      <c r="F44" s="355"/>
      <c r="G44" s="355"/>
      <c r="H44" s="355"/>
      <c r="I44" s="355"/>
      <c r="J44" s="355"/>
      <c r="K44" s="355"/>
      <c r="L44" s="355"/>
      <c r="M44" s="356"/>
    </row>
    <row r="45" spans="1:13" ht="119.25" customHeight="1" thickBot="1" x14ac:dyDescent="0.3">
      <c r="A45" s="357" t="s">
        <v>16</v>
      </c>
      <c r="B45" s="358"/>
      <c r="C45" s="358"/>
      <c r="D45" s="358"/>
      <c r="E45" s="358"/>
      <c r="F45" s="358"/>
      <c r="G45" s="358"/>
      <c r="H45" s="358"/>
      <c r="I45" s="358"/>
      <c r="J45" s="358"/>
      <c r="K45" s="358"/>
      <c r="L45" s="358"/>
      <c r="M45" s="359"/>
    </row>
    <row r="46" spans="1:13" x14ac:dyDescent="0.25">
      <c r="A46" s="201"/>
      <c r="B46" s="92"/>
      <c r="C46" s="92"/>
      <c r="D46" s="92"/>
      <c r="E46" s="92"/>
      <c r="F46" s="92"/>
      <c r="G46" s="92"/>
      <c r="H46" s="92"/>
      <c r="I46" s="92"/>
      <c r="J46" s="92"/>
      <c r="K46" s="92"/>
      <c r="L46" s="92"/>
      <c r="M46" s="193"/>
    </row>
    <row r="47" spans="1:13" ht="15.75" x14ac:dyDescent="0.25">
      <c r="A47" s="326" t="s">
        <v>387</v>
      </c>
      <c r="B47" s="327"/>
      <c r="C47" s="327"/>
      <c r="D47" s="327"/>
      <c r="E47" s="327"/>
      <c r="F47" s="327"/>
      <c r="G47" s="327"/>
      <c r="H47" s="327"/>
      <c r="I47" s="327"/>
      <c r="J47" s="327"/>
      <c r="K47" s="327"/>
      <c r="L47" s="327"/>
      <c r="M47" s="328"/>
    </row>
    <row r="48" spans="1:13" ht="15.75" thickBot="1" x14ac:dyDescent="0.3">
      <c r="A48" s="201"/>
      <c r="B48" s="92"/>
      <c r="C48" s="92"/>
      <c r="D48" s="92"/>
      <c r="E48" s="92"/>
      <c r="F48" s="92"/>
      <c r="G48" s="92"/>
      <c r="H48" s="92"/>
      <c r="I48" s="92"/>
      <c r="J48" s="92"/>
      <c r="K48" s="92"/>
      <c r="L48" s="92"/>
      <c r="M48" s="193"/>
    </row>
    <row r="49" spans="1:13" x14ac:dyDescent="0.25">
      <c r="A49" s="206" t="s">
        <v>388</v>
      </c>
      <c r="B49" s="37" t="s">
        <v>389</v>
      </c>
      <c r="C49" s="360" t="s">
        <v>390</v>
      </c>
      <c r="D49" s="361"/>
      <c r="E49" s="361"/>
      <c r="F49" s="361"/>
      <c r="G49" s="361"/>
      <c r="H49" s="361"/>
      <c r="I49" s="361"/>
      <c r="J49" s="361"/>
      <c r="K49" s="361"/>
      <c r="L49" s="361"/>
      <c r="M49" s="362"/>
    </row>
    <row r="50" spans="1:13" x14ac:dyDescent="0.25">
      <c r="A50" s="363" t="s">
        <v>391</v>
      </c>
      <c r="B50" s="38">
        <v>1</v>
      </c>
      <c r="C50" s="366" t="str">
        <f>IF(motivation!C14="",(""),(motivation!C14))</f>
        <v/>
      </c>
      <c r="D50" s="366"/>
      <c r="E50" s="366"/>
      <c r="F50" s="366"/>
      <c r="G50" s="366"/>
      <c r="H50" s="366"/>
      <c r="I50" s="366"/>
      <c r="J50" s="366"/>
      <c r="K50" s="366"/>
      <c r="L50" s="366"/>
      <c r="M50" s="367"/>
    </row>
    <row r="51" spans="1:13" x14ac:dyDescent="0.25">
      <c r="A51" s="364"/>
      <c r="B51" s="38">
        <v>2</v>
      </c>
      <c r="C51" s="366" t="str">
        <f>IF(motivation!C24="",(""),(motivation!C24))</f>
        <v/>
      </c>
      <c r="D51" s="366"/>
      <c r="E51" s="366"/>
      <c r="F51" s="366"/>
      <c r="G51" s="366"/>
      <c r="H51" s="366"/>
      <c r="I51" s="366"/>
      <c r="J51" s="366"/>
      <c r="K51" s="366"/>
      <c r="L51" s="366"/>
      <c r="M51" s="367"/>
    </row>
    <row r="52" spans="1:13" x14ac:dyDescent="0.25">
      <c r="A52" s="364"/>
      <c r="B52" s="38">
        <v>3</v>
      </c>
      <c r="C52" s="366" t="str">
        <f>IF(motivation!C34="",(""),(motivation!C34))</f>
        <v/>
      </c>
      <c r="D52" s="366"/>
      <c r="E52" s="366"/>
      <c r="F52" s="366"/>
      <c r="G52" s="366"/>
      <c r="H52" s="366"/>
      <c r="I52" s="366"/>
      <c r="J52" s="366"/>
      <c r="K52" s="366"/>
      <c r="L52" s="366"/>
      <c r="M52" s="367"/>
    </row>
    <row r="53" spans="1:13" x14ac:dyDescent="0.25">
      <c r="A53" s="364"/>
      <c r="B53" s="38">
        <v>4</v>
      </c>
      <c r="C53" s="368" t="str">
        <f>IF(motivation!C44="",(""),(motivation!C44))</f>
        <v/>
      </c>
      <c r="D53" s="368"/>
      <c r="E53" s="368"/>
      <c r="F53" s="368"/>
      <c r="G53" s="368"/>
      <c r="H53" s="368"/>
      <c r="I53" s="368"/>
      <c r="J53" s="368"/>
      <c r="K53" s="368"/>
      <c r="L53" s="368"/>
      <c r="M53" s="369"/>
    </row>
    <row r="54" spans="1:13" x14ac:dyDescent="0.25">
      <c r="A54" s="365"/>
      <c r="B54" s="38">
        <v>5</v>
      </c>
      <c r="C54" s="370" t="str">
        <f>IF(motivation!C54="",(""),(motivation!C54))</f>
        <v/>
      </c>
      <c r="D54" s="371"/>
      <c r="E54" s="371"/>
      <c r="F54" s="371"/>
      <c r="G54" s="371"/>
      <c r="H54" s="371"/>
      <c r="I54" s="371"/>
      <c r="J54" s="371"/>
      <c r="K54" s="371"/>
      <c r="L54" s="371"/>
      <c r="M54" s="372"/>
    </row>
    <row r="55" spans="1:13" ht="15.75" thickBot="1" x14ac:dyDescent="0.3">
      <c r="A55" s="201"/>
      <c r="B55" s="92"/>
      <c r="C55" s="92"/>
      <c r="D55" s="92"/>
      <c r="E55" s="92"/>
      <c r="F55" s="92"/>
      <c r="G55" s="92"/>
      <c r="H55" s="92"/>
      <c r="I55" s="92"/>
      <c r="J55" s="92"/>
      <c r="K55" s="92"/>
      <c r="L55" s="92"/>
      <c r="M55" s="193"/>
    </row>
    <row r="56" spans="1:13" x14ac:dyDescent="0.25">
      <c r="A56" s="206" t="s">
        <v>388</v>
      </c>
      <c r="B56" s="207" t="s">
        <v>389</v>
      </c>
      <c r="C56" s="342" t="s">
        <v>390</v>
      </c>
      <c r="D56" s="343"/>
      <c r="E56" s="343"/>
      <c r="F56" s="343"/>
      <c r="G56" s="343"/>
      <c r="H56" s="343"/>
      <c r="I56" s="343"/>
      <c r="J56" s="343"/>
      <c r="K56" s="343"/>
      <c r="L56" s="343"/>
      <c r="M56" s="344"/>
    </row>
    <row r="57" spans="1:13" x14ac:dyDescent="0.25">
      <c r="A57" s="345" t="s">
        <v>392</v>
      </c>
      <c r="B57" s="86">
        <v>6</v>
      </c>
      <c r="C57" s="348" t="str">
        <f>IF(assi.!C14="",(""),(assi.!C14))</f>
        <v/>
      </c>
      <c r="D57" s="349"/>
      <c r="E57" s="349"/>
      <c r="F57" s="349"/>
      <c r="G57" s="349"/>
      <c r="H57" s="349"/>
      <c r="I57" s="349"/>
      <c r="J57" s="349"/>
      <c r="K57" s="349"/>
      <c r="L57" s="349"/>
      <c r="M57" s="350"/>
    </row>
    <row r="58" spans="1:13" x14ac:dyDescent="0.25">
      <c r="A58" s="346"/>
      <c r="B58" s="86">
        <v>7</v>
      </c>
      <c r="C58" s="348" t="str">
        <f>IF(assi.!C24="",(""),(assi.!C24))</f>
        <v/>
      </c>
      <c r="D58" s="349"/>
      <c r="E58" s="349"/>
      <c r="F58" s="349"/>
      <c r="G58" s="349"/>
      <c r="H58" s="349"/>
      <c r="I58" s="349"/>
      <c r="J58" s="349"/>
      <c r="K58" s="349"/>
      <c r="L58" s="349"/>
      <c r="M58" s="350"/>
    </row>
    <row r="59" spans="1:13" x14ac:dyDescent="0.25">
      <c r="A59" s="347"/>
      <c r="B59" s="86">
        <v>8</v>
      </c>
      <c r="C59" s="351" t="str">
        <f>IF(assi.!C34="",(""),(assi.!C34))</f>
        <v/>
      </c>
      <c r="D59" s="352"/>
      <c r="E59" s="352"/>
      <c r="F59" s="352"/>
      <c r="G59" s="352"/>
      <c r="H59" s="352"/>
      <c r="I59" s="352"/>
      <c r="J59" s="352"/>
      <c r="K59" s="352"/>
      <c r="L59" s="352"/>
      <c r="M59" s="353"/>
    </row>
    <row r="60" spans="1:13" ht="15.75" thickBot="1" x14ac:dyDescent="0.3">
      <c r="A60" s="201"/>
      <c r="B60" s="92"/>
      <c r="C60" s="92"/>
      <c r="D60" s="92"/>
      <c r="E60" s="92"/>
      <c r="F60" s="92"/>
      <c r="G60" s="92"/>
      <c r="H60" s="92"/>
      <c r="I60" s="92"/>
      <c r="J60" s="92"/>
      <c r="K60" s="92"/>
      <c r="L60" s="92"/>
      <c r="M60" s="193"/>
    </row>
    <row r="61" spans="1:13" x14ac:dyDescent="0.25">
      <c r="A61" s="206" t="s">
        <v>388</v>
      </c>
      <c r="B61" s="207" t="s">
        <v>389</v>
      </c>
      <c r="C61" s="342" t="s">
        <v>390</v>
      </c>
      <c r="D61" s="343"/>
      <c r="E61" s="343"/>
      <c r="F61" s="343"/>
      <c r="G61" s="343"/>
      <c r="H61" s="343"/>
      <c r="I61" s="343"/>
      <c r="J61" s="343"/>
      <c r="K61" s="343"/>
      <c r="L61" s="343"/>
      <c r="M61" s="344"/>
    </row>
    <row r="62" spans="1:13" x14ac:dyDescent="0.25">
      <c r="A62" s="345" t="s">
        <v>393</v>
      </c>
      <c r="B62" s="87">
        <v>9</v>
      </c>
      <c r="C62" s="378" t="str">
        <f>IF(relation!C14="",(""),(relation!C14))</f>
        <v/>
      </c>
      <c r="D62" s="378"/>
      <c r="E62" s="378"/>
      <c r="F62" s="378"/>
      <c r="G62" s="378"/>
      <c r="H62" s="378"/>
      <c r="I62" s="378"/>
      <c r="J62" s="378"/>
      <c r="K62" s="378"/>
      <c r="L62" s="378"/>
      <c r="M62" s="379"/>
    </row>
    <row r="63" spans="1:13" x14ac:dyDescent="0.25">
      <c r="A63" s="346"/>
      <c r="B63" s="87">
        <v>10</v>
      </c>
      <c r="C63" s="380" t="str">
        <f>IF(relation!C24="",(""),(relation!C24))</f>
        <v/>
      </c>
      <c r="D63" s="380"/>
      <c r="E63" s="380"/>
      <c r="F63" s="380"/>
      <c r="G63" s="380"/>
      <c r="H63" s="380"/>
      <c r="I63" s="380"/>
      <c r="J63" s="380"/>
      <c r="K63" s="380"/>
      <c r="L63" s="380"/>
      <c r="M63" s="381"/>
    </row>
    <row r="64" spans="1:13" x14ac:dyDescent="0.25">
      <c r="A64" s="346"/>
      <c r="B64" s="87">
        <v>11</v>
      </c>
      <c r="C64" s="380" t="str">
        <f>IF(relation!C34="",(""),(relation!C34))</f>
        <v/>
      </c>
      <c r="D64" s="380"/>
      <c r="E64" s="380"/>
      <c r="F64" s="380"/>
      <c r="G64" s="380"/>
      <c r="H64" s="380"/>
      <c r="I64" s="380"/>
      <c r="J64" s="380"/>
      <c r="K64" s="380"/>
      <c r="L64" s="380"/>
      <c r="M64" s="381"/>
    </row>
    <row r="65" spans="1:13" x14ac:dyDescent="0.25">
      <c r="A65" s="346"/>
      <c r="B65" s="87">
        <v>12</v>
      </c>
      <c r="C65" s="380" t="str">
        <f>IF(relation!C44="",(""),(relation!C44))</f>
        <v/>
      </c>
      <c r="D65" s="380"/>
      <c r="E65" s="380"/>
      <c r="F65" s="380"/>
      <c r="G65" s="380"/>
      <c r="H65" s="380"/>
      <c r="I65" s="380"/>
      <c r="J65" s="380"/>
      <c r="K65" s="380"/>
      <c r="L65" s="380"/>
      <c r="M65" s="381"/>
    </row>
    <row r="66" spans="1:13" x14ac:dyDescent="0.25">
      <c r="A66" s="346"/>
      <c r="B66" s="87">
        <v>13</v>
      </c>
      <c r="C66" s="380" t="str">
        <f>IF(relation!C54="",(""),(relation!C54))</f>
        <v/>
      </c>
      <c r="D66" s="380"/>
      <c r="E66" s="380"/>
      <c r="F66" s="380"/>
      <c r="G66" s="380"/>
      <c r="H66" s="380"/>
      <c r="I66" s="380"/>
      <c r="J66" s="380"/>
      <c r="K66" s="380"/>
      <c r="L66" s="380"/>
      <c r="M66" s="381"/>
    </row>
    <row r="67" spans="1:13" x14ac:dyDescent="0.25">
      <c r="A67" s="346"/>
      <c r="B67" s="87">
        <v>14</v>
      </c>
      <c r="C67" s="380" t="str">
        <f>IF(relation!C64="",(""),(relation!C64))</f>
        <v/>
      </c>
      <c r="D67" s="380"/>
      <c r="E67" s="380"/>
      <c r="F67" s="380"/>
      <c r="G67" s="380"/>
      <c r="H67" s="380"/>
      <c r="I67" s="380"/>
      <c r="J67" s="380"/>
      <c r="K67" s="380"/>
      <c r="L67" s="380"/>
      <c r="M67" s="381"/>
    </row>
    <row r="68" spans="1:13" x14ac:dyDescent="0.25">
      <c r="A68" s="346"/>
      <c r="B68" s="87">
        <v>15</v>
      </c>
      <c r="C68" s="380" t="str">
        <f>IF(relation!C74="",(""),(relation!C74))</f>
        <v/>
      </c>
      <c r="D68" s="380"/>
      <c r="E68" s="380"/>
      <c r="F68" s="380"/>
      <c r="G68" s="380"/>
      <c r="H68" s="380"/>
      <c r="I68" s="380"/>
      <c r="J68" s="380"/>
      <c r="K68" s="380"/>
      <c r="L68" s="380"/>
      <c r="M68" s="381"/>
    </row>
    <row r="69" spans="1:13" x14ac:dyDescent="0.25">
      <c r="A69" s="347"/>
      <c r="B69" s="87">
        <v>16</v>
      </c>
      <c r="C69" s="380" t="str">
        <f>IF(relation!C84="",(""),(relation!C84))</f>
        <v/>
      </c>
      <c r="D69" s="380"/>
      <c r="E69" s="380"/>
      <c r="F69" s="380"/>
      <c r="G69" s="380"/>
      <c r="H69" s="380"/>
      <c r="I69" s="380"/>
      <c r="J69" s="380"/>
      <c r="K69" s="380"/>
      <c r="L69" s="380"/>
      <c r="M69" s="381"/>
    </row>
    <row r="70" spans="1:13" ht="15.75" thickBot="1" x14ac:dyDescent="0.3">
      <c r="A70" s="201"/>
      <c r="B70" s="92"/>
      <c r="C70" s="92"/>
      <c r="D70" s="92"/>
      <c r="E70" s="92"/>
      <c r="F70" s="92"/>
      <c r="G70" s="92"/>
      <c r="H70" s="92"/>
      <c r="I70" s="92"/>
      <c r="J70" s="92"/>
      <c r="K70" s="92"/>
      <c r="L70" s="92"/>
      <c r="M70" s="193"/>
    </row>
    <row r="71" spans="1:13" x14ac:dyDescent="0.25">
      <c r="A71" s="62" t="s">
        <v>388</v>
      </c>
      <c r="B71" s="208" t="s">
        <v>389</v>
      </c>
      <c r="C71" s="342" t="s">
        <v>390</v>
      </c>
      <c r="D71" s="343"/>
      <c r="E71" s="343"/>
      <c r="F71" s="343"/>
      <c r="G71" s="343"/>
      <c r="H71" s="343"/>
      <c r="I71" s="343"/>
      <c r="J71" s="343"/>
      <c r="K71" s="343"/>
      <c r="L71" s="343"/>
      <c r="M71" s="344"/>
    </row>
    <row r="72" spans="1:13" ht="15" customHeight="1" x14ac:dyDescent="0.25">
      <c r="A72" s="373" t="s">
        <v>394</v>
      </c>
      <c r="B72" s="186">
        <v>17</v>
      </c>
      <c r="C72" s="378" t="str">
        <f>IF(communication!C14="",(""),(communication!C14))</f>
        <v/>
      </c>
      <c r="D72" s="378"/>
      <c r="E72" s="378"/>
      <c r="F72" s="378"/>
      <c r="G72" s="378"/>
      <c r="H72" s="378"/>
      <c r="I72" s="378"/>
      <c r="J72" s="378"/>
      <c r="K72" s="378"/>
      <c r="L72" s="378"/>
      <c r="M72" s="379"/>
    </row>
    <row r="73" spans="1:13" x14ac:dyDescent="0.25">
      <c r="A73" s="373"/>
      <c r="B73" s="186">
        <v>18</v>
      </c>
      <c r="C73" s="378" t="str">
        <f>IF(communication!C24="",(""),(communication!C24))</f>
        <v/>
      </c>
      <c r="D73" s="378"/>
      <c r="E73" s="378"/>
      <c r="F73" s="378"/>
      <c r="G73" s="378"/>
      <c r="H73" s="378"/>
      <c r="I73" s="378"/>
      <c r="J73" s="378"/>
      <c r="K73" s="378"/>
      <c r="L73" s="378"/>
      <c r="M73" s="379"/>
    </row>
    <row r="74" spans="1:13" x14ac:dyDescent="0.25">
      <c r="A74" s="373"/>
      <c r="B74" s="186">
        <v>19</v>
      </c>
      <c r="C74" s="378" t="str">
        <f>IF(communication!C34="",(""),(communication!C34))</f>
        <v/>
      </c>
      <c r="D74" s="378"/>
      <c r="E74" s="378"/>
      <c r="F74" s="378"/>
      <c r="G74" s="378"/>
      <c r="H74" s="378"/>
      <c r="I74" s="378"/>
      <c r="J74" s="378"/>
      <c r="K74" s="378"/>
      <c r="L74" s="378"/>
      <c r="M74" s="379"/>
    </row>
    <row r="75" spans="1:13" x14ac:dyDescent="0.25">
      <c r="A75" s="373"/>
      <c r="B75" s="186">
        <v>20</v>
      </c>
      <c r="C75" s="378" t="str">
        <f>IF(communication!C44="",(""),(communication!C44))</f>
        <v/>
      </c>
      <c r="D75" s="378"/>
      <c r="E75" s="378"/>
      <c r="F75" s="378"/>
      <c r="G75" s="378"/>
      <c r="H75" s="378"/>
      <c r="I75" s="378"/>
      <c r="J75" s="378"/>
      <c r="K75" s="378"/>
      <c r="L75" s="378"/>
      <c r="M75" s="379"/>
    </row>
    <row r="76" spans="1:13" x14ac:dyDescent="0.25">
      <c r="A76" s="373"/>
      <c r="B76" s="186">
        <v>21</v>
      </c>
      <c r="C76" s="378" t="str">
        <f>IF(communication!C54="",(""),(communication!C54))</f>
        <v/>
      </c>
      <c r="D76" s="378"/>
      <c r="E76" s="378"/>
      <c r="F76" s="378"/>
      <c r="G76" s="378"/>
      <c r="H76" s="378"/>
      <c r="I76" s="378"/>
      <c r="J76" s="378"/>
      <c r="K76" s="378"/>
      <c r="L76" s="378"/>
      <c r="M76" s="379"/>
    </row>
    <row r="77" spans="1:13" x14ac:dyDescent="0.25">
      <c r="A77" s="373"/>
      <c r="B77" s="186">
        <v>22</v>
      </c>
      <c r="C77" s="378" t="str">
        <f>IF(communication!C64="",(""),(communication!C64))</f>
        <v/>
      </c>
      <c r="D77" s="378"/>
      <c r="E77" s="378"/>
      <c r="F77" s="378"/>
      <c r="G77" s="378"/>
      <c r="H77" s="378"/>
      <c r="I77" s="378"/>
      <c r="J77" s="378"/>
      <c r="K77" s="378"/>
      <c r="L77" s="378"/>
      <c r="M77" s="379"/>
    </row>
    <row r="78" spans="1:13" x14ac:dyDescent="0.25">
      <c r="A78" s="373"/>
      <c r="B78" s="186">
        <v>23</v>
      </c>
      <c r="C78" s="378" t="str">
        <f>IF(communication!C74="",(""),(communication!C74))</f>
        <v/>
      </c>
      <c r="D78" s="378"/>
      <c r="E78" s="378"/>
      <c r="F78" s="378"/>
      <c r="G78" s="378"/>
      <c r="H78" s="378"/>
      <c r="I78" s="378"/>
      <c r="J78" s="378"/>
      <c r="K78" s="378"/>
      <c r="L78" s="378"/>
      <c r="M78" s="379"/>
    </row>
    <row r="79" spans="1:13" x14ac:dyDescent="0.25">
      <c r="A79" s="373"/>
      <c r="B79" s="185">
        <v>24</v>
      </c>
      <c r="C79" s="376" t="str">
        <f>IF(communication!C84="",(""),(communication!C84))</f>
        <v/>
      </c>
      <c r="D79" s="376"/>
      <c r="E79" s="376"/>
      <c r="F79" s="376"/>
      <c r="G79" s="376"/>
      <c r="H79" s="376"/>
      <c r="I79" s="376"/>
      <c r="J79" s="376"/>
      <c r="K79" s="376"/>
      <c r="L79" s="376"/>
      <c r="M79" s="377"/>
    </row>
    <row r="80" spans="1:13" x14ac:dyDescent="0.25">
      <c r="A80" s="373"/>
      <c r="B80" s="88">
        <v>25</v>
      </c>
      <c r="C80" s="376" t="str">
        <f>IF(communication!C94="",(""),(communication!C94))</f>
        <v/>
      </c>
      <c r="D80" s="376"/>
      <c r="E80" s="376"/>
      <c r="F80" s="376"/>
      <c r="G80" s="376"/>
      <c r="H80" s="376"/>
      <c r="I80" s="376"/>
      <c r="J80" s="376"/>
      <c r="K80" s="376"/>
      <c r="L80" s="376"/>
      <c r="M80" s="377"/>
    </row>
    <row r="81" spans="1:13" x14ac:dyDescent="0.25">
      <c r="A81" s="373"/>
      <c r="B81" s="88">
        <v>26</v>
      </c>
      <c r="C81" s="374" t="str">
        <f>IF(communication!C104="",(""),(communication!C104))</f>
        <v/>
      </c>
      <c r="D81" s="374"/>
      <c r="E81" s="374"/>
      <c r="F81" s="374"/>
      <c r="G81" s="374"/>
      <c r="H81" s="374"/>
      <c r="I81" s="374"/>
      <c r="J81" s="374"/>
      <c r="K81" s="374"/>
      <c r="L81" s="374"/>
      <c r="M81" s="375"/>
    </row>
    <row r="82" spans="1:13" ht="15.75" thickBot="1" x14ac:dyDescent="0.3">
      <c r="A82" s="201"/>
      <c r="B82" s="92"/>
      <c r="C82" s="92"/>
      <c r="D82" s="92"/>
      <c r="E82" s="92"/>
      <c r="F82" s="92"/>
      <c r="G82" s="92"/>
      <c r="H82" s="92"/>
      <c r="I82" s="92"/>
      <c r="J82" s="92"/>
      <c r="K82" s="92"/>
      <c r="L82" s="92"/>
      <c r="M82" s="193"/>
    </row>
    <row r="83" spans="1:13" x14ac:dyDescent="0.25">
      <c r="A83" s="209" t="s">
        <v>388</v>
      </c>
      <c r="B83" s="89" t="s">
        <v>389</v>
      </c>
      <c r="C83" s="382" t="s">
        <v>390</v>
      </c>
      <c r="D83" s="382"/>
      <c r="E83" s="382"/>
      <c r="F83" s="382"/>
      <c r="G83" s="382"/>
      <c r="H83" s="382"/>
      <c r="I83" s="382"/>
      <c r="J83" s="382"/>
      <c r="K83" s="382"/>
      <c r="L83" s="382"/>
      <c r="M83" s="383"/>
    </row>
    <row r="84" spans="1:13" x14ac:dyDescent="0.25">
      <c r="A84" s="345" t="s">
        <v>395</v>
      </c>
      <c r="B84" s="87">
        <v>27</v>
      </c>
      <c r="C84" s="378" t="str">
        <f>IF('aptitudes cognitives'!C14="",(""),('aptitudes cognitives'!C14))</f>
        <v/>
      </c>
      <c r="D84" s="378"/>
      <c r="E84" s="378"/>
      <c r="F84" s="378"/>
      <c r="G84" s="378"/>
      <c r="H84" s="378"/>
      <c r="I84" s="378"/>
      <c r="J84" s="378"/>
      <c r="K84" s="378"/>
      <c r="L84" s="378"/>
      <c r="M84" s="379"/>
    </row>
    <row r="85" spans="1:13" x14ac:dyDescent="0.25">
      <c r="A85" s="346"/>
      <c r="B85" s="87">
        <v>28</v>
      </c>
      <c r="C85" s="378" t="str">
        <f>IF('aptitudes cognitives'!C24="",(""),('aptitudes cognitives'!C24))</f>
        <v/>
      </c>
      <c r="D85" s="378"/>
      <c r="E85" s="378"/>
      <c r="F85" s="378"/>
      <c r="G85" s="378"/>
      <c r="H85" s="378"/>
      <c r="I85" s="378"/>
      <c r="J85" s="378"/>
      <c r="K85" s="378"/>
      <c r="L85" s="378"/>
      <c r="M85" s="379"/>
    </row>
    <row r="86" spans="1:13" x14ac:dyDescent="0.25">
      <c r="A86" s="346"/>
      <c r="B86" s="87">
        <v>29</v>
      </c>
      <c r="C86" s="378" t="str">
        <f>IF('aptitudes cognitives'!C34="",(""),('aptitudes cognitives'!C34))</f>
        <v/>
      </c>
      <c r="D86" s="378"/>
      <c r="E86" s="378"/>
      <c r="F86" s="378"/>
      <c r="G86" s="378"/>
      <c r="H86" s="378"/>
      <c r="I86" s="378"/>
      <c r="J86" s="378"/>
      <c r="K86" s="378"/>
      <c r="L86" s="378"/>
      <c r="M86" s="379"/>
    </row>
    <row r="87" spans="1:13" x14ac:dyDescent="0.25">
      <c r="A87" s="346"/>
      <c r="B87" s="87">
        <v>30</v>
      </c>
      <c r="C87" s="378" t="str">
        <f>IF('aptitudes cognitives'!C44="",(""),('aptitudes cognitives'!C44))</f>
        <v/>
      </c>
      <c r="D87" s="378"/>
      <c r="E87" s="378"/>
      <c r="F87" s="378"/>
      <c r="G87" s="378"/>
      <c r="H87" s="378"/>
      <c r="I87" s="378"/>
      <c r="J87" s="378"/>
      <c r="K87" s="378"/>
      <c r="L87" s="378"/>
      <c r="M87" s="379"/>
    </row>
    <row r="88" spans="1:13" x14ac:dyDescent="0.25">
      <c r="A88" s="346"/>
      <c r="B88" s="87">
        <v>31</v>
      </c>
      <c r="C88" s="378" t="str">
        <f>IF('aptitudes cognitives'!C54="",(""),('aptitudes cognitives'!C54))</f>
        <v/>
      </c>
      <c r="D88" s="378"/>
      <c r="E88" s="378"/>
      <c r="F88" s="378"/>
      <c r="G88" s="378"/>
      <c r="H88" s="378"/>
      <c r="I88" s="378"/>
      <c r="J88" s="378"/>
      <c r="K88" s="378"/>
      <c r="L88" s="378"/>
      <c r="M88" s="379"/>
    </row>
    <row r="89" spans="1:13" x14ac:dyDescent="0.25">
      <c r="A89" s="346"/>
      <c r="B89" s="87">
        <v>32</v>
      </c>
      <c r="C89" s="378" t="str">
        <f>IF('aptitudes cognitives'!C64="",(""),('aptitudes cognitives'!C64))</f>
        <v/>
      </c>
      <c r="D89" s="378"/>
      <c r="E89" s="378"/>
      <c r="F89" s="378"/>
      <c r="G89" s="378"/>
      <c r="H89" s="378"/>
      <c r="I89" s="378"/>
      <c r="J89" s="378"/>
      <c r="K89" s="378"/>
      <c r="L89" s="378"/>
      <c r="M89" s="379"/>
    </row>
    <row r="90" spans="1:13" x14ac:dyDescent="0.25">
      <c r="A90" s="346"/>
      <c r="B90" s="87">
        <v>33</v>
      </c>
      <c r="C90" s="378" t="str">
        <f>IF('aptitudes cognitives'!C74="",(""),('aptitudes cognitives'!C74))</f>
        <v/>
      </c>
      <c r="D90" s="378"/>
      <c r="E90" s="378"/>
      <c r="F90" s="378"/>
      <c r="G90" s="378"/>
      <c r="H90" s="378"/>
      <c r="I90" s="378"/>
      <c r="J90" s="378"/>
      <c r="K90" s="378"/>
      <c r="L90" s="378"/>
      <c r="M90" s="379"/>
    </row>
    <row r="91" spans="1:13" x14ac:dyDescent="0.25">
      <c r="A91" s="346"/>
      <c r="B91" s="87">
        <v>34</v>
      </c>
      <c r="C91" s="378" t="str">
        <f>IF('aptitudes cognitives'!C84="",(""),('aptitudes cognitives'!C84))</f>
        <v/>
      </c>
      <c r="D91" s="378"/>
      <c r="E91" s="378"/>
      <c r="F91" s="378"/>
      <c r="G91" s="378"/>
      <c r="H91" s="378"/>
      <c r="I91" s="378"/>
      <c r="J91" s="378"/>
      <c r="K91" s="378"/>
      <c r="L91" s="378"/>
      <c r="M91" s="379"/>
    </row>
    <row r="92" spans="1:13" x14ac:dyDescent="0.25">
      <c r="A92" s="384"/>
      <c r="B92" s="87">
        <v>35</v>
      </c>
      <c r="C92" s="378" t="str">
        <f>IF('aptitudes cognitives'!C94="",(""),('aptitudes cognitives'!C94))</f>
        <v/>
      </c>
      <c r="D92" s="378"/>
      <c r="E92" s="378"/>
      <c r="F92" s="378"/>
      <c r="G92" s="378"/>
      <c r="H92" s="378"/>
      <c r="I92" s="378"/>
      <c r="J92" s="378"/>
      <c r="K92" s="378"/>
      <c r="L92" s="378"/>
      <c r="M92" s="379"/>
    </row>
    <row r="93" spans="1:13" ht="15.75" thickBot="1" x14ac:dyDescent="0.3">
      <c r="A93" s="201"/>
      <c r="B93" s="92"/>
      <c r="C93" s="92"/>
      <c r="D93" s="92"/>
      <c r="E93" s="92"/>
      <c r="F93" s="92"/>
      <c r="G93" s="92"/>
      <c r="H93" s="92"/>
      <c r="I93" s="92"/>
      <c r="J93" s="92"/>
      <c r="K93" s="92"/>
      <c r="L93" s="92"/>
      <c r="M93" s="193"/>
    </row>
    <row r="94" spans="1:13" x14ac:dyDescent="0.25">
      <c r="A94" s="206" t="s">
        <v>388</v>
      </c>
      <c r="B94" s="210" t="s">
        <v>389</v>
      </c>
      <c r="C94" s="342" t="s">
        <v>390</v>
      </c>
      <c r="D94" s="343"/>
      <c r="E94" s="343"/>
      <c r="F94" s="343"/>
      <c r="G94" s="343"/>
      <c r="H94" s="343"/>
      <c r="I94" s="343"/>
      <c r="J94" s="343"/>
      <c r="K94" s="343"/>
      <c r="L94" s="343"/>
      <c r="M94" s="344"/>
    </row>
    <row r="95" spans="1:13" x14ac:dyDescent="0.25">
      <c r="A95" s="345" t="s">
        <v>396</v>
      </c>
      <c r="B95" s="87">
        <v>36</v>
      </c>
      <c r="C95" s="378" t="str">
        <f>IF(règlements!C14="",(""),(règlements!C14))</f>
        <v/>
      </c>
      <c r="D95" s="378"/>
      <c r="E95" s="378"/>
      <c r="F95" s="378"/>
      <c r="G95" s="378"/>
      <c r="H95" s="378"/>
      <c r="I95" s="378"/>
      <c r="J95" s="378"/>
      <c r="K95" s="378"/>
      <c r="L95" s="378"/>
      <c r="M95" s="379"/>
    </row>
    <row r="96" spans="1:13" x14ac:dyDescent="0.25">
      <c r="A96" s="346"/>
      <c r="B96" s="87">
        <v>37</v>
      </c>
      <c r="C96" s="380" t="str">
        <f>IF(règlements!C24="",(""),(règlements!C24))</f>
        <v/>
      </c>
      <c r="D96" s="380"/>
      <c r="E96" s="380"/>
      <c r="F96" s="380"/>
      <c r="G96" s="380"/>
      <c r="H96" s="380"/>
      <c r="I96" s="380"/>
      <c r="J96" s="380"/>
      <c r="K96" s="380"/>
      <c r="L96" s="380"/>
      <c r="M96" s="381"/>
    </row>
    <row r="97" spans="1:13" x14ac:dyDescent="0.25">
      <c r="A97" s="347"/>
      <c r="B97" s="87">
        <v>38</v>
      </c>
      <c r="C97" s="380" t="str">
        <f>IF(règlements!C34="",(""),(règlements!C34))</f>
        <v/>
      </c>
      <c r="D97" s="380"/>
      <c r="E97" s="380"/>
      <c r="F97" s="380"/>
      <c r="G97" s="380"/>
      <c r="H97" s="380"/>
      <c r="I97" s="380"/>
      <c r="J97" s="380"/>
      <c r="K97" s="380"/>
      <c r="L97" s="380"/>
      <c r="M97" s="381"/>
    </row>
    <row r="98" spans="1:13" ht="15.75" thickBot="1" x14ac:dyDescent="0.3">
      <c r="A98" s="201"/>
      <c r="B98" s="92"/>
      <c r="C98" s="92"/>
      <c r="D98" s="92"/>
      <c r="E98" s="92"/>
      <c r="F98" s="92"/>
      <c r="G98" s="92"/>
      <c r="H98" s="92"/>
      <c r="I98" s="92"/>
      <c r="J98" s="92"/>
      <c r="K98" s="92"/>
      <c r="L98" s="92"/>
      <c r="M98" s="193"/>
    </row>
    <row r="99" spans="1:13" x14ac:dyDescent="0.25">
      <c r="A99" s="206" t="s">
        <v>388</v>
      </c>
      <c r="B99" s="210" t="s">
        <v>389</v>
      </c>
      <c r="C99" s="342" t="s">
        <v>390</v>
      </c>
      <c r="D99" s="343"/>
      <c r="E99" s="343"/>
      <c r="F99" s="343"/>
      <c r="G99" s="343"/>
      <c r="H99" s="343"/>
      <c r="I99" s="343"/>
      <c r="J99" s="343"/>
      <c r="K99" s="343"/>
      <c r="L99" s="343"/>
      <c r="M99" s="344"/>
    </row>
    <row r="100" spans="1:13" x14ac:dyDescent="0.25">
      <c r="A100" s="345" t="s">
        <v>397</v>
      </c>
      <c r="B100" s="87">
        <v>39</v>
      </c>
      <c r="C100" s="378" t="str">
        <f>IF(indépendance!C14="",(""),(indépendance!C14))</f>
        <v/>
      </c>
      <c r="D100" s="378"/>
      <c r="E100" s="378"/>
      <c r="F100" s="378"/>
      <c r="G100" s="378"/>
      <c r="H100" s="378"/>
      <c r="I100" s="378"/>
      <c r="J100" s="378"/>
      <c r="K100" s="378"/>
      <c r="L100" s="378"/>
      <c r="M100" s="379"/>
    </row>
    <row r="101" spans="1:13" x14ac:dyDescent="0.25">
      <c r="A101" s="346"/>
      <c r="B101" s="87">
        <v>40</v>
      </c>
      <c r="C101" s="380" t="str">
        <f>IF(indépendance!C24="",(""),(indépendance!C24))</f>
        <v/>
      </c>
      <c r="D101" s="380"/>
      <c r="E101" s="380"/>
      <c r="F101" s="380"/>
      <c r="G101" s="380"/>
      <c r="H101" s="380"/>
      <c r="I101" s="380"/>
      <c r="J101" s="380"/>
      <c r="K101" s="380"/>
      <c r="L101" s="380"/>
      <c r="M101" s="381"/>
    </row>
    <row r="102" spans="1:13" x14ac:dyDescent="0.25">
      <c r="A102" s="346"/>
      <c r="B102" s="87">
        <v>41</v>
      </c>
      <c r="C102" s="380" t="str">
        <f>IF(indépendance!C34="",(""),(indépendance!C34))</f>
        <v/>
      </c>
      <c r="D102" s="380"/>
      <c r="E102" s="380"/>
      <c r="F102" s="380"/>
      <c r="G102" s="380"/>
      <c r="H102" s="380"/>
      <c r="I102" s="380"/>
      <c r="J102" s="380"/>
      <c r="K102" s="380"/>
      <c r="L102" s="380"/>
      <c r="M102" s="381"/>
    </row>
    <row r="103" spans="1:13" x14ac:dyDescent="0.25">
      <c r="A103" s="346"/>
      <c r="B103" s="87">
        <v>42</v>
      </c>
      <c r="C103" s="380" t="str">
        <f>IF(indépendance!C44="",(""),(indépendance!C44))</f>
        <v/>
      </c>
      <c r="D103" s="380"/>
      <c r="E103" s="380"/>
      <c r="F103" s="380"/>
      <c r="G103" s="380"/>
      <c r="H103" s="380"/>
      <c r="I103" s="380"/>
      <c r="J103" s="380"/>
      <c r="K103" s="380"/>
      <c r="L103" s="380"/>
      <c r="M103" s="381"/>
    </row>
    <row r="104" spans="1:13" x14ac:dyDescent="0.25">
      <c r="A104" s="347"/>
      <c r="B104" s="87">
        <v>43</v>
      </c>
      <c r="C104" s="380" t="str">
        <f>IF(indépendance!C54="",(""),(indépendance!C54))</f>
        <v/>
      </c>
      <c r="D104" s="380"/>
      <c r="E104" s="380"/>
      <c r="F104" s="380"/>
      <c r="G104" s="380"/>
      <c r="H104" s="380"/>
      <c r="I104" s="380"/>
      <c r="J104" s="380"/>
      <c r="K104" s="380"/>
      <c r="L104" s="380"/>
      <c r="M104" s="381"/>
    </row>
    <row r="105" spans="1:13" ht="15.75" thickBot="1" x14ac:dyDescent="0.3">
      <c r="A105" s="201"/>
      <c r="B105" s="92"/>
      <c r="C105" s="92"/>
      <c r="D105" s="92"/>
      <c r="E105" s="92"/>
      <c r="F105" s="92"/>
      <c r="G105" s="92"/>
      <c r="H105" s="92"/>
      <c r="I105" s="92"/>
      <c r="J105" s="92"/>
      <c r="K105" s="92"/>
      <c r="L105" s="92"/>
      <c r="M105" s="193"/>
    </row>
    <row r="106" spans="1:13" x14ac:dyDescent="0.25">
      <c r="A106" s="206" t="s">
        <v>388</v>
      </c>
      <c r="B106" s="210" t="s">
        <v>389</v>
      </c>
      <c r="C106" s="342" t="s">
        <v>390</v>
      </c>
      <c r="D106" s="343"/>
      <c r="E106" s="343"/>
      <c r="F106" s="343"/>
      <c r="G106" s="343"/>
      <c r="H106" s="343"/>
      <c r="I106" s="343"/>
      <c r="J106" s="343"/>
      <c r="K106" s="343"/>
      <c r="L106" s="343"/>
      <c r="M106" s="344"/>
    </row>
    <row r="107" spans="1:13" x14ac:dyDescent="0.25">
      <c r="A107" s="345" t="s">
        <v>398</v>
      </c>
      <c r="B107" s="87">
        <v>44</v>
      </c>
      <c r="C107" s="378" t="str">
        <f>IF(physique!C14="",(""),(physique!C14))</f>
        <v/>
      </c>
      <c r="D107" s="378"/>
      <c r="E107" s="378"/>
      <c r="F107" s="378"/>
      <c r="G107" s="378"/>
      <c r="H107" s="378"/>
      <c r="I107" s="378"/>
      <c r="J107" s="378"/>
      <c r="K107" s="378"/>
      <c r="L107" s="378"/>
      <c r="M107" s="379"/>
    </row>
    <row r="108" spans="1:13" x14ac:dyDescent="0.25">
      <c r="A108" s="346"/>
      <c r="B108" s="87">
        <v>45</v>
      </c>
      <c r="C108" s="380" t="str">
        <f>IF(physique!C24="",(""),(physique!C24))</f>
        <v/>
      </c>
      <c r="D108" s="380"/>
      <c r="E108" s="380"/>
      <c r="F108" s="380"/>
      <c r="G108" s="380"/>
      <c r="H108" s="380"/>
      <c r="I108" s="380"/>
      <c r="J108" s="380"/>
      <c r="K108" s="380"/>
      <c r="L108" s="380"/>
      <c r="M108" s="381"/>
    </row>
    <row r="109" spans="1:13" x14ac:dyDescent="0.25">
      <c r="A109" s="346"/>
      <c r="B109" s="87">
        <v>46</v>
      </c>
      <c r="C109" s="380" t="str">
        <f>IF(physique!C34="",(""),(physique!C34))</f>
        <v/>
      </c>
      <c r="D109" s="380"/>
      <c r="E109" s="380"/>
      <c r="F109" s="380"/>
      <c r="G109" s="380"/>
      <c r="H109" s="380"/>
      <c r="I109" s="380"/>
      <c r="J109" s="380"/>
      <c r="K109" s="380"/>
      <c r="L109" s="380"/>
      <c r="M109" s="381"/>
    </row>
    <row r="110" spans="1:13" x14ac:dyDescent="0.25">
      <c r="A110" s="346"/>
      <c r="B110" s="87">
        <v>47</v>
      </c>
      <c r="C110" s="380" t="str">
        <f>IF(physique!C44="",(""),(physique!C44))</f>
        <v/>
      </c>
      <c r="D110" s="380"/>
      <c r="E110" s="380"/>
      <c r="F110" s="380"/>
      <c r="G110" s="380"/>
      <c r="H110" s="380"/>
      <c r="I110" s="380"/>
      <c r="J110" s="380"/>
      <c r="K110" s="380"/>
      <c r="L110" s="380"/>
      <c r="M110" s="381"/>
    </row>
    <row r="111" spans="1:13" x14ac:dyDescent="0.25">
      <c r="A111" s="346"/>
      <c r="B111" s="87">
        <v>48</v>
      </c>
      <c r="C111" s="380" t="str">
        <f>IF(physique!C54="",(""),(physique!C54))</f>
        <v/>
      </c>
      <c r="D111" s="380"/>
      <c r="E111" s="380"/>
      <c r="F111" s="380"/>
      <c r="G111" s="380"/>
      <c r="H111" s="380"/>
      <c r="I111" s="380"/>
      <c r="J111" s="380"/>
      <c r="K111" s="380"/>
      <c r="L111" s="380"/>
      <c r="M111" s="381"/>
    </row>
    <row r="112" spans="1:13" x14ac:dyDescent="0.25">
      <c r="A112" s="346"/>
      <c r="B112" s="87">
        <v>49</v>
      </c>
      <c r="C112" s="380" t="str">
        <f>IF(physique!C64="",(""),(physique!C64))</f>
        <v/>
      </c>
      <c r="D112" s="380"/>
      <c r="E112" s="380"/>
      <c r="F112" s="380"/>
      <c r="G112" s="380"/>
      <c r="H112" s="380"/>
      <c r="I112" s="380"/>
      <c r="J112" s="380"/>
      <c r="K112" s="380"/>
      <c r="L112" s="380"/>
      <c r="M112" s="381"/>
    </row>
    <row r="113" spans="1:13" x14ac:dyDescent="0.25">
      <c r="A113" s="347"/>
      <c r="B113" s="87">
        <v>50</v>
      </c>
      <c r="C113" s="380" t="str">
        <f>IF(physique!C74="",(""),(physique!C74))</f>
        <v/>
      </c>
      <c r="D113" s="380"/>
      <c r="E113" s="380"/>
      <c r="F113" s="380"/>
      <c r="G113" s="380"/>
      <c r="H113" s="380"/>
      <c r="I113" s="380"/>
      <c r="J113" s="380"/>
      <c r="K113" s="380"/>
      <c r="L113" s="380"/>
      <c r="M113" s="381"/>
    </row>
    <row r="114" spans="1:13" ht="15.75" thickBot="1" x14ac:dyDescent="0.3">
      <c r="A114" s="201"/>
      <c r="B114" s="92"/>
      <c r="C114" s="92"/>
      <c r="D114" s="92"/>
      <c r="E114" s="92"/>
      <c r="F114" s="92"/>
      <c r="G114" s="92"/>
      <c r="H114" s="92"/>
      <c r="I114" s="92"/>
      <c r="J114" s="92"/>
      <c r="K114" s="92"/>
      <c r="L114" s="92"/>
      <c r="M114" s="193"/>
    </row>
    <row r="115" spans="1:13" x14ac:dyDescent="0.25">
      <c r="A115" s="206" t="s">
        <v>388</v>
      </c>
      <c r="B115" s="210" t="s">
        <v>389</v>
      </c>
      <c r="C115" s="342" t="s">
        <v>390</v>
      </c>
      <c r="D115" s="343"/>
      <c r="E115" s="343"/>
      <c r="F115" s="343"/>
      <c r="G115" s="343"/>
      <c r="H115" s="343"/>
      <c r="I115" s="343"/>
      <c r="J115" s="343"/>
      <c r="K115" s="343"/>
      <c r="L115" s="343"/>
      <c r="M115" s="344"/>
    </row>
    <row r="116" spans="1:13" x14ac:dyDescent="0.25">
      <c r="A116" s="345" t="s">
        <v>399</v>
      </c>
      <c r="B116" s="87">
        <v>51</v>
      </c>
      <c r="C116" s="378" t="str">
        <f>IF(manipulation!C14="",(""),(manipulation!C14))</f>
        <v/>
      </c>
      <c r="D116" s="378"/>
      <c r="E116" s="378"/>
      <c r="F116" s="378"/>
      <c r="G116" s="378"/>
      <c r="H116" s="378"/>
      <c r="I116" s="378"/>
      <c r="J116" s="378"/>
      <c r="K116" s="378"/>
      <c r="L116" s="378"/>
      <c r="M116" s="379"/>
    </row>
    <row r="117" spans="1:13" x14ac:dyDescent="0.25">
      <c r="A117" s="346"/>
      <c r="B117" s="87">
        <v>52</v>
      </c>
      <c r="C117" s="380" t="str">
        <f>IF(manipulation!C24="",(""),(manipulation!C24))</f>
        <v/>
      </c>
      <c r="D117" s="380"/>
      <c r="E117" s="380"/>
      <c r="F117" s="380"/>
      <c r="G117" s="380"/>
      <c r="H117" s="380"/>
      <c r="I117" s="380"/>
      <c r="J117" s="380"/>
      <c r="K117" s="380"/>
      <c r="L117" s="380"/>
      <c r="M117" s="381"/>
    </row>
    <row r="118" spans="1:13" x14ac:dyDescent="0.25">
      <c r="A118" s="346"/>
      <c r="B118" s="87">
        <v>53</v>
      </c>
      <c r="C118" s="380" t="str">
        <f>IF(manipulation!C34="",(""),(manipulation!C34))</f>
        <v/>
      </c>
      <c r="D118" s="380"/>
      <c r="E118" s="380"/>
      <c r="F118" s="380"/>
      <c r="G118" s="380"/>
      <c r="H118" s="380"/>
      <c r="I118" s="380"/>
      <c r="J118" s="380"/>
      <c r="K118" s="380"/>
      <c r="L118" s="380"/>
      <c r="M118" s="381"/>
    </row>
    <row r="119" spans="1:13" x14ac:dyDescent="0.25">
      <c r="A119" s="347"/>
      <c r="B119" s="87">
        <v>54</v>
      </c>
      <c r="C119" s="380" t="str">
        <f>IF(manipulation!C44="",(""),(manipulation!C44))</f>
        <v/>
      </c>
      <c r="D119" s="380"/>
      <c r="E119" s="380"/>
      <c r="F119" s="380"/>
      <c r="G119" s="380"/>
      <c r="H119" s="380"/>
      <c r="I119" s="380"/>
      <c r="J119" s="380"/>
      <c r="K119" s="380"/>
      <c r="L119" s="380"/>
      <c r="M119" s="381"/>
    </row>
    <row r="120" spans="1:13" ht="15.75" thickBot="1" x14ac:dyDescent="0.3">
      <c r="A120" s="201"/>
      <c r="B120" s="92"/>
      <c r="C120" s="92"/>
      <c r="D120" s="92"/>
      <c r="E120" s="92"/>
      <c r="F120" s="92"/>
      <c r="G120" s="92"/>
      <c r="H120" s="92"/>
      <c r="I120" s="92"/>
      <c r="J120" s="92"/>
      <c r="K120" s="92"/>
      <c r="L120" s="92"/>
      <c r="M120" s="193"/>
    </row>
    <row r="121" spans="1:13" x14ac:dyDescent="0.25">
      <c r="A121" s="206" t="s">
        <v>388</v>
      </c>
      <c r="B121" s="224" t="s">
        <v>389</v>
      </c>
      <c r="C121" s="342" t="s">
        <v>390</v>
      </c>
      <c r="D121" s="343"/>
      <c r="E121" s="343"/>
      <c r="F121" s="343"/>
      <c r="G121" s="343"/>
      <c r="H121" s="343"/>
      <c r="I121" s="343"/>
      <c r="J121" s="343"/>
      <c r="K121" s="343"/>
      <c r="L121" s="343"/>
      <c r="M121" s="344"/>
    </row>
    <row r="122" spans="1:13" x14ac:dyDescent="0.25">
      <c r="A122" s="345" t="s">
        <v>400</v>
      </c>
      <c r="B122" s="87">
        <v>55</v>
      </c>
      <c r="C122" s="378" t="str">
        <f>IF(productivité!C14="",(""),(productivité!C14))</f>
        <v/>
      </c>
      <c r="D122" s="378"/>
      <c r="E122" s="378"/>
      <c r="F122" s="378"/>
      <c r="G122" s="378"/>
      <c r="H122" s="378"/>
      <c r="I122" s="378"/>
      <c r="J122" s="378"/>
      <c r="K122" s="378"/>
      <c r="L122" s="378"/>
      <c r="M122" s="379"/>
    </row>
    <row r="123" spans="1:13" x14ac:dyDescent="0.25">
      <c r="A123" s="346"/>
      <c r="B123" s="87">
        <v>56</v>
      </c>
      <c r="C123" s="380" t="str">
        <f>IF(productivité!C24="",(""),(productivité!C24))</f>
        <v/>
      </c>
      <c r="D123" s="380"/>
      <c r="E123" s="380"/>
      <c r="F123" s="380"/>
      <c r="G123" s="380"/>
      <c r="H123" s="380"/>
      <c r="I123" s="380"/>
      <c r="J123" s="380"/>
      <c r="K123" s="380"/>
      <c r="L123" s="380"/>
      <c r="M123" s="381"/>
    </row>
    <row r="124" spans="1:13" x14ac:dyDescent="0.25">
      <c r="A124" s="346"/>
      <c r="B124" s="87">
        <v>57</v>
      </c>
      <c r="C124" s="380" t="str">
        <f>IF(productivité!C34="",(""),(productivité!C34))</f>
        <v/>
      </c>
      <c r="D124" s="380"/>
      <c r="E124" s="380"/>
      <c r="F124" s="380"/>
      <c r="G124" s="380"/>
      <c r="H124" s="380"/>
      <c r="I124" s="380"/>
      <c r="J124" s="380"/>
      <c r="K124" s="380"/>
      <c r="L124" s="380"/>
      <c r="M124" s="381"/>
    </row>
    <row r="125" spans="1:13" x14ac:dyDescent="0.25">
      <c r="A125" s="346"/>
      <c r="B125" s="87">
        <v>58</v>
      </c>
      <c r="C125" s="380" t="str">
        <f>IF(productivité!C44="",(""),(productivité!C44))</f>
        <v/>
      </c>
      <c r="D125" s="380"/>
      <c r="E125" s="380"/>
      <c r="F125" s="380"/>
      <c r="G125" s="380"/>
      <c r="H125" s="380"/>
      <c r="I125" s="380"/>
      <c r="J125" s="380"/>
      <c r="K125" s="380"/>
      <c r="L125" s="380"/>
      <c r="M125" s="381"/>
    </row>
    <row r="126" spans="1:13" x14ac:dyDescent="0.25">
      <c r="A126" s="347"/>
      <c r="B126" s="87">
        <v>59</v>
      </c>
      <c r="C126" s="380" t="str">
        <f>IF(productivité!C54="",(""),(productivité!C54))</f>
        <v/>
      </c>
      <c r="D126" s="380"/>
      <c r="E126" s="380"/>
      <c r="F126" s="380"/>
      <c r="G126" s="380"/>
      <c r="H126" s="380"/>
      <c r="I126" s="380"/>
      <c r="J126" s="380"/>
      <c r="K126" s="380"/>
      <c r="L126" s="380"/>
      <c r="M126" s="381"/>
    </row>
    <row r="127" spans="1:13" x14ac:dyDescent="0.25">
      <c r="A127" s="201"/>
      <c r="B127" s="92"/>
      <c r="C127" s="92"/>
      <c r="D127" s="92"/>
      <c r="E127" s="92"/>
      <c r="F127" s="92"/>
      <c r="G127" s="92"/>
      <c r="H127" s="92"/>
      <c r="I127" s="92"/>
      <c r="J127" s="92"/>
      <c r="K127" s="92"/>
      <c r="L127" s="92"/>
      <c r="M127" s="193"/>
    </row>
    <row r="128" spans="1:13" ht="15.75" thickBot="1" x14ac:dyDescent="0.3">
      <c r="A128" s="390" t="s">
        <v>403</v>
      </c>
      <c r="B128" s="391"/>
      <c r="C128" s="391"/>
      <c r="D128" s="391"/>
      <c r="E128" s="391"/>
      <c r="F128" s="391"/>
      <c r="G128" s="391"/>
      <c r="H128" s="391"/>
      <c r="I128" s="391"/>
      <c r="J128" s="391"/>
      <c r="K128" s="391"/>
      <c r="L128" s="391"/>
      <c r="M128" s="392"/>
    </row>
    <row r="129" spans="1:14" ht="55.5" customHeight="1" thickBot="1" x14ac:dyDescent="0.3">
      <c r="A129" s="393"/>
      <c r="B129" s="394"/>
      <c r="C129" s="394"/>
      <c r="D129" s="394"/>
      <c r="E129" s="394"/>
      <c r="F129" s="394"/>
      <c r="G129" s="394"/>
      <c r="H129" s="394"/>
      <c r="I129" s="394"/>
      <c r="J129" s="394"/>
      <c r="K129" s="394"/>
      <c r="L129" s="394"/>
      <c r="M129" s="395"/>
    </row>
    <row r="130" spans="1:14" x14ac:dyDescent="0.25">
      <c r="A130" s="39"/>
      <c r="B130" s="93"/>
      <c r="C130" s="93"/>
      <c r="D130" s="93"/>
      <c r="E130" s="93"/>
      <c r="F130" s="93"/>
      <c r="G130" s="93"/>
      <c r="H130" s="93"/>
      <c r="I130" s="93"/>
      <c r="J130" s="93"/>
      <c r="K130" s="93"/>
      <c r="L130" s="93"/>
      <c r="M130" s="211"/>
      <c r="N130" s="92"/>
    </row>
    <row r="131" spans="1:14" x14ac:dyDescent="0.25">
      <c r="A131" s="201"/>
      <c r="B131" s="92"/>
      <c r="C131" s="92"/>
      <c r="D131" s="92"/>
      <c r="E131" s="92"/>
      <c r="F131" s="92"/>
      <c r="G131" s="92"/>
      <c r="H131" s="92"/>
      <c r="I131" s="92"/>
      <c r="J131" s="92"/>
      <c r="K131" s="92"/>
      <c r="L131" s="92"/>
      <c r="M131" s="193"/>
    </row>
    <row r="132" spans="1:14" x14ac:dyDescent="0.25">
      <c r="A132" s="201"/>
      <c r="B132" s="92"/>
      <c r="C132" s="92"/>
      <c r="D132" s="92"/>
      <c r="E132" s="92"/>
      <c r="F132" s="92"/>
      <c r="G132" s="92"/>
      <c r="H132" s="92"/>
      <c r="I132" s="92"/>
      <c r="J132" s="92"/>
      <c r="K132" s="92"/>
      <c r="L132" s="92"/>
      <c r="M132" s="193"/>
    </row>
    <row r="133" spans="1:14" ht="15.75" x14ac:dyDescent="0.25">
      <c r="A133" s="205"/>
      <c r="B133" s="396"/>
      <c r="C133" s="396"/>
      <c r="D133" s="396"/>
      <c r="E133" s="396"/>
      <c r="F133" s="92"/>
      <c r="G133" s="397"/>
      <c r="H133" s="397"/>
      <c r="I133" s="397"/>
      <c r="J133" s="397"/>
      <c r="K133" s="92"/>
      <c r="L133" s="40">
        <f>'Questions et Accueil'!F33</f>
        <v>0</v>
      </c>
      <c r="M133" s="193"/>
    </row>
    <row r="134" spans="1:14" ht="15.75" x14ac:dyDescent="0.25">
      <c r="A134" s="201"/>
      <c r="B134" s="398">
        <f>'Questions et Accueil'!F25</f>
        <v>0</v>
      </c>
      <c r="C134" s="398"/>
      <c r="D134" s="398"/>
      <c r="E134" s="398"/>
      <c r="F134" s="212"/>
      <c r="G134" s="398" t="str">
        <f>IF('Questions et Accueil'!D27="",(""),('Questions et Accueil'!D27))</f>
        <v/>
      </c>
      <c r="H134" s="398"/>
      <c r="I134" s="398"/>
      <c r="J134" s="398"/>
      <c r="K134" s="92"/>
      <c r="L134" s="213" t="s">
        <v>401</v>
      </c>
      <c r="M134" s="193"/>
    </row>
    <row r="135" spans="1:14" ht="15.75" x14ac:dyDescent="0.25">
      <c r="A135" s="201"/>
      <c r="B135" s="387" t="s">
        <v>448</v>
      </c>
      <c r="C135" s="387"/>
      <c r="D135" s="387"/>
      <c r="E135" s="387"/>
      <c r="F135" s="139"/>
      <c r="G135" s="388" t="s">
        <v>402</v>
      </c>
      <c r="H135" s="387"/>
      <c r="I135" s="387"/>
      <c r="J135" s="387"/>
      <c r="K135" s="92"/>
      <c r="L135" s="92"/>
      <c r="M135" s="193"/>
    </row>
    <row r="136" spans="1:14" ht="16.5" thickBot="1" x14ac:dyDescent="0.3">
      <c r="A136" s="214"/>
      <c r="B136" s="389"/>
      <c r="C136" s="389"/>
      <c r="D136" s="389"/>
      <c r="E136" s="389"/>
      <c r="F136" s="215"/>
      <c r="G136" s="389"/>
      <c r="H136" s="389"/>
      <c r="I136" s="389"/>
      <c r="J136" s="389"/>
      <c r="K136" s="216"/>
      <c r="L136" s="216"/>
      <c r="M136" s="217"/>
    </row>
    <row r="137" spans="1:14" ht="15.75" x14ac:dyDescent="0.25">
      <c r="B137" s="385"/>
      <c r="C137" s="385"/>
      <c r="D137" s="385"/>
      <c r="E137" s="385"/>
      <c r="F137" s="42"/>
      <c r="G137" s="385"/>
      <c r="H137" s="385"/>
      <c r="I137" s="385"/>
      <c r="J137" s="385"/>
    </row>
    <row r="138" spans="1:14" ht="15.75" x14ac:dyDescent="0.25">
      <c r="B138" s="385"/>
      <c r="C138" s="385"/>
      <c r="D138" s="385"/>
      <c r="E138" s="385"/>
      <c r="F138" s="42"/>
      <c r="G138" s="385"/>
      <c r="H138" s="385"/>
      <c r="I138" s="385"/>
      <c r="J138" s="385"/>
    </row>
  </sheetData>
  <sheetProtection password="F0CF" sheet="1" objects="1" scenarios="1"/>
  <protectedRanges>
    <protectedRange sqref="A129" name="Plage3"/>
    <protectedRange sqref="A41" name="Plage2"/>
    <protectedRange sqref="A38" name="Plage1"/>
    <protectedRange sqref="B136:J136" name="Plage4_1"/>
    <protectedRange sqref="B137:J137" name="Plage4_2"/>
    <protectedRange sqref="B138:J138" name="Plage4_3"/>
    <protectedRange sqref="B135:J135" name="Plage4_4"/>
  </protectedRanges>
  <mergeCells count="108">
    <mergeCell ref="B138:E138"/>
    <mergeCell ref="G138:J138"/>
    <mergeCell ref="B135:E135"/>
    <mergeCell ref="G135:J135"/>
    <mergeCell ref="B136:E136"/>
    <mergeCell ref="G136:J136"/>
    <mergeCell ref="B137:E137"/>
    <mergeCell ref="G137:J137"/>
    <mergeCell ref="A128:M128"/>
    <mergeCell ref="A129:M129"/>
    <mergeCell ref="B133:E133"/>
    <mergeCell ref="G133:J133"/>
    <mergeCell ref="B134:E134"/>
    <mergeCell ref="G134:J134"/>
    <mergeCell ref="C121:M121"/>
    <mergeCell ref="A122:A126"/>
    <mergeCell ref="C122:M122"/>
    <mergeCell ref="C123:M123"/>
    <mergeCell ref="C124:M124"/>
    <mergeCell ref="C125:M125"/>
    <mergeCell ref="C126:M126"/>
    <mergeCell ref="C115:M115"/>
    <mergeCell ref="A116:A119"/>
    <mergeCell ref="C116:M116"/>
    <mergeCell ref="C117:M117"/>
    <mergeCell ref="C118:M118"/>
    <mergeCell ref="C119:M119"/>
    <mergeCell ref="C106:M106"/>
    <mergeCell ref="A107:A113"/>
    <mergeCell ref="C107:M107"/>
    <mergeCell ref="C108:M108"/>
    <mergeCell ref="C109:M109"/>
    <mergeCell ref="C110:M110"/>
    <mergeCell ref="C111:M111"/>
    <mergeCell ref="C112:M112"/>
    <mergeCell ref="C113:M113"/>
    <mergeCell ref="C99:M99"/>
    <mergeCell ref="A100:A104"/>
    <mergeCell ref="C100:M100"/>
    <mergeCell ref="C101:M101"/>
    <mergeCell ref="C102:M102"/>
    <mergeCell ref="C103:M103"/>
    <mergeCell ref="C104:M104"/>
    <mergeCell ref="C92:M92"/>
    <mergeCell ref="C94:M94"/>
    <mergeCell ref="A95:A97"/>
    <mergeCell ref="C95:M95"/>
    <mergeCell ref="C96:M96"/>
    <mergeCell ref="C97:M97"/>
    <mergeCell ref="C83:M83"/>
    <mergeCell ref="A84:A92"/>
    <mergeCell ref="C84:M84"/>
    <mergeCell ref="C85:M85"/>
    <mergeCell ref="C86:M86"/>
    <mergeCell ref="C87:M87"/>
    <mergeCell ref="C88:M88"/>
    <mergeCell ref="C89:M89"/>
    <mergeCell ref="C90:M90"/>
    <mergeCell ref="C91:M91"/>
    <mergeCell ref="A72:A81"/>
    <mergeCell ref="C81:M81"/>
    <mergeCell ref="C80:M80"/>
    <mergeCell ref="A62:A69"/>
    <mergeCell ref="C62:M62"/>
    <mergeCell ref="C63:M63"/>
    <mergeCell ref="C64:M64"/>
    <mergeCell ref="C65:M65"/>
    <mergeCell ref="C66:M66"/>
    <mergeCell ref="C67:M67"/>
    <mergeCell ref="C68:M68"/>
    <mergeCell ref="C69:M69"/>
    <mergeCell ref="C71:M71"/>
    <mergeCell ref="C72:M72"/>
    <mergeCell ref="C73:M73"/>
    <mergeCell ref="C74:M74"/>
    <mergeCell ref="C75:M75"/>
    <mergeCell ref="C76:M76"/>
    <mergeCell ref="C77:M77"/>
    <mergeCell ref="C78:M78"/>
    <mergeCell ref="C79:M79"/>
    <mergeCell ref="C56:M56"/>
    <mergeCell ref="A57:A59"/>
    <mergeCell ref="C57:M57"/>
    <mergeCell ref="C58:M58"/>
    <mergeCell ref="C59:M59"/>
    <mergeCell ref="C61:M61"/>
    <mergeCell ref="A44:M44"/>
    <mergeCell ref="A45:M45"/>
    <mergeCell ref="A47:M47"/>
    <mergeCell ref="C49:M49"/>
    <mergeCell ref="A50:A54"/>
    <mergeCell ref="C50:M50"/>
    <mergeCell ref="C51:M51"/>
    <mergeCell ref="C52:M52"/>
    <mergeCell ref="C53:M53"/>
    <mergeCell ref="C54:M54"/>
    <mergeCell ref="I12:I13"/>
    <mergeCell ref="A37:M37"/>
    <mergeCell ref="A38:M38"/>
    <mergeCell ref="A40:M40"/>
    <mergeCell ref="A41:M41"/>
    <mergeCell ref="A43:M43"/>
    <mergeCell ref="A1:B1"/>
    <mergeCell ref="A2:M2"/>
    <mergeCell ref="A3:M3"/>
    <mergeCell ref="A4:M4"/>
    <mergeCell ref="C5:E5"/>
    <mergeCell ref="E8:F8"/>
  </mergeCells>
  <dataValidations count="1">
    <dataValidation type="custom" allowBlank="1" showInputMessage="1" showErrorMessage="1" sqref="C51" xr:uid="{00000000-0002-0000-0F00-000000000000}">
      <formula1>P51</formula1>
    </dataValidation>
  </dataValidations>
  <pageMargins left="0.7" right="0.7" top="0.75" bottom="0.75" header="0.3" footer="0.3"/>
  <pageSetup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7"/>
  </sheetPr>
  <dimension ref="A1:N138"/>
  <sheetViews>
    <sheetView workbookViewId="0">
      <selection activeCell="J5" sqref="J5"/>
    </sheetView>
  </sheetViews>
  <sheetFormatPr baseColWidth="10" defaultColWidth="11.42578125" defaultRowHeight="15" x14ac:dyDescent="0.25"/>
  <cols>
    <col min="1" max="1" width="13.5703125" customWidth="1"/>
    <col min="2" max="2" width="4.85546875" customWidth="1"/>
    <col min="3" max="13" width="9.28515625" customWidth="1"/>
  </cols>
  <sheetData>
    <row r="1" spans="1:13" x14ac:dyDescent="0.25">
      <c r="A1" s="399"/>
      <c r="B1" s="400"/>
      <c r="C1" s="219"/>
      <c r="D1" s="219"/>
      <c r="E1" s="219"/>
      <c r="F1" s="219"/>
      <c r="G1" s="219"/>
      <c r="H1" s="219"/>
      <c r="I1" s="219"/>
      <c r="J1" s="219"/>
      <c r="K1" s="219"/>
      <c r="L1" s="219"/>
      <c r="M1" s="220"/>
    </row>
    <row r="2" spans="1:13" ht="18" x14ac:dyDescent="0.25">
      <c r="A2" s="338" t="s">
        <v>373</v>
      </c>
      <c r="B2" s="339"/>
      <c r="C2" s="339"/>
      <c r="D2" s="339"/>
      <c r="E2" s="339"/>
      <c r="F2" s="339"/>
      <c r="G2" s="339"/>
      <c r="H2" s="339"/>
      <c r="I2" s="339"/>
      <c r="J2" s="339"/>
      <c r="K2" s="339"/>
      <c r="L2" s="339"/>
      <c r="M2" s="340"/>
    </row>
    <row r="3" spans="1:13" ht="18" x14ac:dyDescent="0.25">
      <c r="A3" s="338" t="s">
        <v>374</v>
      </c>
      <c r="B3" s="339"/>
      <c r="C3" s="339"/>
      <c r="D3" s="339"/>
      <c r="E3" s="339"/>
      <c r="F3" s="339"/>
      <c r="G3" s="339"/>
      <c r="H3" s="339"/>
      <c r="I3" s="339"/>
      <c r="J3" s="339"/>
      <c r="K3" s="339"/>
      <c r="L3" s="339"/>
      <c r="M3" s="340"/>
    </row>
    <row r="4" spans="1:13" ht="18" x14ac:dyDescent="0.25">
      <c r="A4" s="338" t="s">
        <v>375</v>
      </c>
      <c r="B4" s="339"/>
      <c r="C4" s="339"/>
      <c r="D4" s="339"/>
      <c r="E4" s="339"/>
      <c r="F4" s="339"/>
      <c r="G4" s="339"/>
      <c r="H4" s="339"/>
      <c r="I4" s="339"/>
      <c r="J4" s="339"/>
      <c r="K4" s="339"/>
      <c r="L4" s="339"/>
      <c r="M4" s="340"/>
    </row>
    <row r="5" spans="1:13" x14ac:dyDescent="0.25">
      <c r="A5" s="221" t="s">
        <v>376</v>
      </c>
      <c r="B5" s="92"/>
      <c r="C5" s="341" t="str">
        <f>IF('Questions et Accueil'!D9="",(""),('Questions et Accueil'!D9))</f>
        <v/>
      </c>
      <c r="D5" s="341"/>
      <c r="E5" s="341"/>
      <c r="F5" s="92"/>
      <c r="G5" s="92"/>
      <c r="H5" s="92"/>
      <c r="J5" s="218" t="s">
        <v>382</v>
      </c>
      <c r="K5" s="192"/>
      <c r="L5" s="192"/>
      <c r="M5" s="193"/>
    </row>
    <row r="6" spans="1:13" x14ac:dyDescent="0.25">
      <c r="A6" s="191" t="s">
        <v>377</v>
      </c>
      <c r="B6" s="92"/>
      <c r="C6" s="192">
        <v>3</v>
      </c>
      <c r="D6" s="192"/>
      <c r="E6" s="192"/>
      <c r="F6" s="92"/>
      <c r="G6" s="92"/>
      <c r="H6" s="92"/>
      <c r="I6" s="194"/>
      <c r="J6" s="195"/>
      <c r="K6" s="196"/>
      <c r="L6" s="196"/>
      <c r="M6" s="193"/>
    </row>
    <row r="7" spans="1:13" x14ac:dyDescent="0.25">
      <c r="A7" s="223" t="s">
        <v>378</v>
      </c>
      <c r="B7" s="222"/>
      <c r="C7" s="198">
        <f>'Questions et Accueil'!I33</f>
        <v>0</v>
      </c>
      <c r="D7" s="198"/>
      <c r="E7" s="198"/>
      <c r="F7" s="92"/>
      <c r="G7" s="92"/>
      <c r="H7" s="92"/>
      <c r="I7" s="199" t="s">
        <v>379</v>
      </c>
      <c r="J7" s="196" t="str">
        <f>IF('Questions et Accueil'!D11="",(""),('Questions et Accueil'!D11))</f>
        <v/>
      </c>
      <c r="K7" s="92"/>
      <c r="L7" s="92"/>
      <c r="M7" s="193"/>
    </row>
    <row r="8" spans="1:13" x14ac:dyDescent="0.25">
      <c r="A8" s="191" t="s">
        <v>380</v>
      </c>
      <c r="B8" s="92"/>
      <c r="C8" s="200" t="str">
        <f>IF('Questions et Accueil'!D25="",(""),('Questions et Accueil'!D25))</f>
        <v/>
      </c>
      <c r="D8" s="92"/>
      <c r="E8" s="341" t="s">
        <v>381</v>
      </c>
      <c r="F8" s="341"/>
      <c r="G8" s="92"/>
      <c r="H8" s="92"/>
      <c r="I8" s="92"/>
      <c r="J8" s="92"/>
      <c r="K8" s="92"/>
      <c r="L8" s="92"/>
      <c r="M8" s="193"/>
    </row>
    <row r="9" spans="1:13" x14ac:dyDescent="0.25">
      <c r="B9" s="92"/>
      <c r="C9" s="92"/>
      <c r="D9" s="92"/>
      <c r="E9" s="92"/>
      <c r="F9" s="92"/>
      <c r="G9" s="92"/>
      <c r="H9" s="92"/>
      <c r="I9" s="92"/>
      <c r="J9" s="92"/>
      <c r="K9" s="92"/>
      <c r="L9" s="92"/>
      <c r="M9" s="193"/>
    </row>
    <row r="10" spans="1:13" x14ac:dyDescent="0.25">
      <c r="A10" s="201"/>
      <c r="B10" s="92"/>
      <c r="C10" s="92"/>
      <c r="D10" s="92"/>
      <c r="E10" s="92"/>
      <c r="F10" s="92"/>
      <c r="G10" s="92"/>
      <c r="H10" s="92"/>
      <c r="I10" s="92"/>
      <c r="J10" s="92"/>
      <c r="K10" s="92"/>
      <c r="L10" s="92"/>
      <c r="M10" s="193"/>
    </row>
    <row r="11" spans="1:13" x14ac:dyDescent="0.25">
      <c r="A11" s="201"/>
      <c r="B11" s="92"/>
      <c r="C11" s="92"/>
      <c r="D11" s="92"/>
      <c r="E11" s="92"/>
      <c r="F11" s="92"/>
      <c r="G11" s="92"/>
      <c r="H11" s="92"/>
      <c r="I11" s="92"/>
      <c r="J11" s="92"/>
      <c r="K11" s="92"/>
      <c r="L11" s="92"/>
      <c r="M11" s="193"/>
    </row>
    <row r="12" spans="1:13" x14ac:dyDescent="0.25">
      <c r="A12" s="201"/>
      <c r="B12" s="92"/>
      <c r="C12" s="92"/>
      <c r="D12" s="92"/>
      <c r="E12" s="92"/>
      <c r="F12" s="92"/>
      <c r="G12" s="92"/>
      <c r="H12" s="92"/>
      <c r="I12" s="386"/>
      <c r="J12" s="202"/>
      <c r="K12" s="92"/>
      <c r="L12" s="92"/>
      <c r="M12" s="193"/>
    </row>
    <row r="13" spans="1:13" x14ac:dyDescent="0.25">
      <c r="A13" s="201"/>
      <c r="B13" s="92"/>
      <c r="C13" s="92"/>
      <c r="D13" s="92"/>
      <c r="E13" s="92"/>
      <c r="F13" s="92"/>
      <c r="G13" s="92"/>
      <c r="H13" s="203"/>
      <c r="I13" s="386"/>
      <c r="J13" s="202"/>
      <c r="K13" s="92"/>
      <c r="L13" s="92"/>
      <c r="M13" s="193"/>
    </row>
    <row r="14" spans="1:13" x14ac:dyDescent="0.25">
      <c r="A14" s="201"/>
      <c r="B14" s="92"/>
      <c r="C14" s="92"/>
      <c r="D14" s="92"/>
      <c r="E14" s="92"/>
      <c r="F14" s="92"/>
      <c r="G14" s="92"/>
      <c r="H14" s="203"/>
      <c r="I14" s="92"/>
      <c r="J14" s="92"/>
      <c r="K14" s="92"/>
      <c r="L14" s="92"/>
      <c r="M14" s="193"/>
    </row>
    <row r="15" spans="1:13" x14ac:dyDescent="0.25">
      <c r="A15" s="201"/>
      <c r="B15" s="92"/>
      <c r="C15" s="92"/>
      <c r="D15" s="92"/>
      <c r="E15" s="92"/>
      <c r="F15" s="92"/>
      <c r="G15" s="92"/>
      <c r="H15" s="203"/>
      <c r="I15" s="203"/>
      <c r="J15" s="203"/>
      <c r="K15" s="92"/>
      <c r="L15" s="92"/>
      <c r="M15" s="193"/>
    </row>
    <row r="16" spans="1:13" x14ac:dyDescent="0.25">
      <c r="A16" s="201"/>
      <c r="B16" s="92"/>
      <c r="C16" s="92"/>
      <c r="D16" s="92"/>
      <c r="E16" s="92"/>
      <c r="F16" s="92"/>
      <c r="G16" s="92"/>
      <c r="H16" s="203"/>
      <c r="I16" s="203"/>
      <c r="J16" s="203"/>
      <c r="K16" s="92"/>
      <c r="L16" s="92"/>
      <c r="M16" s="193"/>
    </row>
    <row r="17" spans="1:13" x14ac:dyDescent="0.25">
      <c r="A17" s="201"/>
      <c r="B17" s="92"/>
      <c r="C17" s="92"/>
      <c r="D17" s="92"/>
      <c r="E17" s="92"/>
      <c r="F17" s="92"/>
      <c r="G17" s="92"/>
      <c r="H17" s="203"/>
      <c r="I17" s="203"/>
      <c r="J17" s="203"/>
      <c r="K17" s="92"/>
      <c r="L17" s="92"/>
      <c r="M17" s="193"/>
    </row>
    <row r="18" spans="1:13" x14ac:dyDescent="0.25">
      <c r="A18" s="201"/>
      <c r="B18" s="92"/>
      <c r="C18" s="92"/>
      <c r="D18" s="92"/>
      <c r="E18" s="92"/>
      <c r="F18" s="92"/>
      <c r="G18" s="92"/>
      <c r="H18" s="203"/>
      <c r="I18" s="203"/>
      <c r="J18" s="203"/>
      <c r="K18" s="92"/>
      <c r="L18" s="92"/>
      <c r="M18" s="193"/>
    </row>
    <row r="19" spans="1:13" x14ac:dyDescent="0.25">
      <c r="A19" s="201"/>
      <c r="B19" s="92"/>
      <c r="C19" s="92"/>
      <c r="D19" s="92"/>
      <c r="E19" s="92"/>
      <c r="F19" s="92"/>
      <c r="G19" s="92"/>
      <c r="H19" s="203"/>
      <c r="I19" s="203"/>
      <c r="J19" s="203"/>
      <c r="K19" s="92"/>
      <c r="L19" s="92"/>
      <c r="M19" s="193"/>
    </row>
    <row r="20" spans="1:13" x14ac:dyDescent="0.25">
      <c r="A20" s="201"/>
      <c r="B20" s="92"/>
      <c r="C20" s="92"/>
      <c r="D20" s="92"/>
      <c r="E20" s="92"/>
      <c r="F20" s="92"/>
      <c r="G20" s="92"/>
      <c r="H20" s="203"/>
      <c r="I20" s="203"/>
      <c r="J20" s="203"/>
      <c r="K20" s="92"/>
      <c r="L20" s="92"/>
      <c r="M20" s="193"/>
    </row>
    <row r="21" spans="1:13" x14ac:dyDescent="0.25">
      <c r="A21" s="201"/>
      <c r="B21" s="92"/>
      <c r="C21" s="92"/>
      <c r="D21" s="92"/>
      <c r="E21" s="92"/>
      <c r="F21" s="92"/>
      <c r="G21" s="92"/>
      <c r="H21" s="203"/>
      <c r="I21" s="203"/>
      <c r="J21" s="203"/>
      <c r="K21" s="92"/>
      <c r="L21" s="92"/>
      <c r="M21" s="193"/>
    </row>
    <row r="22" spans="1:13" x14ac:dyDescent="0.25">
      <c r="A22" s="201"/>
      <c r="B22" s="92"/>
      <c r="C22" s="92"/>
      <c r="D22" s="92"/>
      <c r="E22" s="92"/>
      <c r="F22" s="92"/>
      <c r="G22" s="92"/>
      <c r="H22" s="203"/>
      <c r="I22" s="203"/>
      <c r="J22" s="203"/>
      <c r="K22" s="92"/>
      <c r="L22" s="92"/>
      <c r="M22" s="193"/>
    </row>
    <row r="23" spans="1:13" x14ac:dyDescent="0.25">
      <c r="A23" s="201"/>
      <c r="B23" s="92"/>
      <c r="C23" s="92"/>
      <c r="D23" s="92"/>
      <c r="E23" s="92"/>
      <c r="F23" s="92"/>
      <c r="G23" s="92"/>
      <c r="H23" s="203"/>
      <c r="I23" s="203"/>
      <c r="J23" s="203"/>
      <c r="K23" s="92"/>
      <c r="L23" s="92"/>
      <c r="M23" s="193"/>
    </row>
    <row r="24" spans="1:13" x14ac:dyDescent="0.25">
      <c r="A24" s="201"/>
      <c r="B24" s="92"/>
      <c r="C24" s="92"/>
      <c r="D24" s="92"/>
      <c r="E24" s="92"/>
      <c r="F24" s="92"/>
      <c r="G24" s="92"/>
      <c r="H24" s="203"/>
      <c r="I24" s="203"/>
      <c r="J24" s="203"/>
      <c r="K24" s="92"/>
      <c r="L24" s="92"/>
      <c r="M24" s="193"/>
    </row>
    <row r="25" spans="1:13" x14ac:dyDescent="0.25">
      <c r="A25" s="201"/>
      <c r="B25" s="92"/>
      <c r="C25" s="92"/>
      <c r="D25" s="92"/>
      <c r="E25" s="92"/>
      <c r="F25" s="92"/>
      <c r="G25" s="92"/>
      <c r="H25" s="203"/>
      <c r="I25" s="203"/>
      <c r="J25" s="203"/>
      <c r="K25" s="92"/>
      <c r="L25" s="92"/>
      <c r="M25" s="193"/>
    </row>
    <row r="26" spans="1:13" x14ac:dyDescent="0.25">
      <c r="A26" s="201"/>
      <c r="B26" s="92"/>
      <c r="C26" s="92"/>
      <c r="D26" s="92"/>
      <c r="E26" s="92"/>
      <c r="F26" s="92"/>
      <c r="G26" s="92"/>
      <c r="H26" s="203"/>
      <c r="I26" s="203"/>
      <c r="J26" s="203"/>
      <c r="K26" s="92"/>
      <c r="L26" s="92"/>
      <c r="M26" s="193"/>
    </row>
    <row r="27" spans="1:13" x14ac:dyDescent="0.25">
      <c r="A27" s="201"/>
      <c r="B27" s="92"/>
      <c r="C27" s="92"/>
      <c r="D27" s="92"/>
      <c r="E27" s="92"/>
      <c r="F27" s="92"/>
      <c r="G27" s="92"/>
      <c r="H27" s="203"/>
      <c r="I27" s="203"/>
      <c r="J27" s="203"/>
      <c r="K27" s="92"/>
      <c r="L27" s="92"/>
      <c r="M27" s="193"/>
    </row>
    <row r="28" spans="1:13" x14ac:dyDescent="0.25">
      <c r="A28" s="201"/>
      <c r="B28" s="92"/>
      <c r="C28" s="92"/>
      <c r="D28" s="92"/>
      <c r="E28" s="92"/>
      <c r="F28" s="92"/>
      <c r="G28" s="92"/>
      <c r="H28" s="203"/>
      <c r="I28" s="203"/>
      <c r="J28" s="203"/>
      <c r="K28" s="92"/>
      <c r="L28" s="92"/>
      <c r="M28" s="193"/>
    </row>
    <row r="29" spans="1:13" x14ac:dyDescent="0.25">
      <c r="A29" s="201"/>
      <c r="B29" s="92"/>
      <c r="C29" s="92"/>
      <c r="D29" s="92"/>
      <c r="E29" s="92"/>
      <c r="F29" s="92"/>
      <c r="G29" s="92"/>
      <c r="H29" s="203"/>
      <c r="I29" s="204"/>
      <c r="J29" s="204"/>
      <c r="K29" s="92"/>
      <c r="L29" s="92"/>
      <c r="M29" s="193"/>
    </row>
    <row r="30" spans="1:13" x14ac:dyDescent="0.25">
      <c r="A30" s="201"/>
      <c r="B30" s="92"/>
      <c r="C30" s="92"/>
      <c r="D30" s="92"/>
      <c r="E30" s="92"/>
      <c r="F30" s="92"/>
      <c r="G30" s="92"/>
      <c r="H30" s="203"/>
      <c r="I30" s="204"/>
      <c r="J30" s="204"/>
      <c r="K30" s="92"/>
      <c r="L30" s="92"/>
      <c r="M30" s="193"/>
    </row>
    <row r="31" spans="1:13" x14ac:dyDescent="0.25">
      <c r="A31" s="201"/>
      <c r="B31" s="92"/>
      <c r="C31" s="92"/>
      <c r="D31" s="92"/>
      <c r="E31" s="92"/>
      <c r="F31" s="92"/>
      <c r="G31" s="92"/>
      <c r="H31" s="203"/>
      <c r="I31" s="204"/>
      <c r="J31" s="204"/>
      <c r="K31" s="92"/>
      <c r="L31" s="92"/>
      <c r="M31" s="193"/>
    </row>
    <row r="32" spans="1:13" x14ac:dyDescent="0.25">
      <c r="A32" s="201"/>
      <c r="B32" s="92"/>
      <c r="C32" s="92"/>
      <c r="D32" s="92"/>
      <c r="E32" s="92"/>
      <c r="F32" s="92"/>
      <c r="G32" s="92"/>
      <c r="H32" s="203"/>
      <c r="I32" s="204"/>
      <c r="J32" s="204"/>
      <c r="K32" s="92"/>
      <c r="L32" s="92"/>
      <c r="M32" s="193"/>
    </row>
    <row r="33" spans="1:13" x14ac:dyDescent="0.25">
      <c r="A33" s="201"/>
      <c r="B33" s="92"/>
      <c r="C33" s="92"/>
      <c r="D33" s="92"/>
      <c r="E33" s="92"/>
      <c r="F33" s="92"/>
      <c r="G33" s="92"/>
      <c r="H33" s="203"/>
      <c r="I33" s="204"/>
      <c r="J33" s="204"/>
      <c r="K33" s="92"/>
      <c r="L33" s="92"/>
      <c r="M33" s="193"/>
    </row>
    <row r="34" spans="1:13" x14ac:dyDescent="0.25">
      <c r="A34" s="201"/>
      <c r="B34" s="92"/>
      <c r="C34" s="92"/>
      <c r="D34" s="92"/>
      <c r="E34" s="92"/>
      <c r="F34" s="92"/>
      <c r="G34" s="92"/>
      <c r="H34" s="203"/>
      <c r="I34" s="204"/>
      <c r="J34" s="204"/>
      <c r="K34" s="92"/>
      <c r="L34" s="92"/>
      <c r="M34" s="193"/>
    </row>
    <row r="35" spans="1:13" x14ac:dyDescent="0.25">
      <c r="A35" s="201"/>
      <c r="B35" s="92"/>
      <c r="C35" s="92"/>
      <c r="D35" s="92"/>
      <c r="E35" s="92"/>
      <c r="F35" s="92"/>
      <c r="G35" s="92"/>
      <c r="H35" s="203"/>
      <c r="I35" s="204"/>
      <c r="J35" s="204"/>
      <c r="K35" s="92"/>
      <c r="L35" s="92"/>
      <c r="M35" s="193"/>
    </row>
    <row r="36" spans="1:13" x14ac:dyDescent="0.25">
      <c r="A36" s="201"/>
      <c r="B36" s="92"/>
      <c r="C36" s="92"/>
      <c r="D36" s="92"/>
      <c r="E36" s="92"/>
      <c r="F36" s="92"/>
      <c r="G36" s="92"/>
      <c r="H36" s="92"/>
      <c r="I36" s="92"/>
      <c r="J36" s="92"/>
      <c r="K36" s="92"/>
      <c r="L36" s="92"/>
      <c r="M36" s="193"/>
    </row>
    <row r="37" spans="1:13" ht="16.5" thickBot="1" x14ac:dyDescent="0.3">
      <c r="A37" s="326" t="s">
        <v>383</v>
      </c>
      <c r="B37" s="327"/>
      <c r="C37" s="327"/>
      <c r="D37" s="327"/>
      <c r="E37" s="327"/>
      <c r="F37" s="327"/>
      <c r="G37" s="327"/>
      <c r="H37" s="327"/>
      <c r="I37" s="327"/>
      <c r="J37" s="327"/>
      <c r="K37" s="327"/>
      <c r="L37" s="327"/>
      <c r="M37" s="328"/>
    </row>
    <row r="38" spans="1:13" ht="96" customHeight="1" thickBot="1" x14ac:dyDescent="0.3">
      <c r="A38" s="393"/>
      <c r="B38" s="394"/>
      <c r="C38" s="394"/>
      <c r="D38" s="394"/>
      <c r="E38" s="394"/>
      <c r="F38" s="394"/>
      <c r="G38" s="394"/>
      <c r="H38" s="394"/>
      <c r="I38" s="394"/>
      <c r="J38" s="394"/>
      <c r="K38" s="394"/>
      <c r="L38" s="394"/>
      <c r="M38" s="395"/>
    </row>
    <row r="39" spans="1:13" x14ac:dyDescent="0.25">
      <c r="A39" s="205"/>
      <c r="B39" s="92"/>
      <c r="C39" s="92"/>
      <c r="D39" s="92"/>
      <c r="E39" s="92"/>
      <c r="F39" s="92"/>
      <c r="G39" s="92"/>
      <c r="H39" s="92"/>
      <c r="I39" s="92"/>
      <c r="J39" s="92"/>
      <c r="K39" s="92"/>
      <c r="L39" s="92"/>
      <c r="M39" s="193"/>
    </row>
    <row r="40" spans="1:13" ht="16.5" thickBot="1" x14ac:dyDescent="0.3">
      <c r="A40" s="326" t="s">
        <v>384</v>
      </c>
      <c r="B40" s="327"/>
      <c r="C40" s="327"/>
      <c r="D40" s="327"/>
      <c r="E40" s="327"/>
      <c r="F40" s="327"/>
      <c r="G40" s="327"/>
      <c r="H40" s="327"/>
      <c r="I40" s="327"/>
      <c r="J40" s="327"/>
      <c r="K40" s="327"/>
      <c r="L40" s="327"/>
      <c r="M40" s="328"/>
    </row>
    <row r="41" spans="1:13" ht="81" customHeight="1" thickTop="1" thickBot="1" x14ac:dyDescent="0.3">
      <c r="A41" s="332"/>
      <c r="B41" s="333"/>
      <c r="C41" s="333"/>
      <c r="D41" s="333"/>
      <c r="E41" s="333"/>
      <c r="F41" s="333"/>
      <c r="G41" s="333"/>
      <c r="H41" s="333"/>
      <c r="I41" s="333"/>
      <c r="J41" s="333"/>
      <c r="K41" s="333"/>
      <c r="L41" s="333"/>
      <c r="M41" s="334"/>
    </row>
    <row r="42" spans="1:13" ht="15.75" thickTop="1" x14ac:dyDescent="0.25">
      <c r="A42" s="201"/>
      <c r="B42" s="92"/>
      <c r="C42" s="92"/>
      <c r="D42" s="92"/>
      <c r="E42" s="92"/>
      <c r="F42" s="92"/>
      <c r="G42" s="92"/>
      <c r="H42" s="92"/>
      <c r="I42" s="92"/>
      <c r="J42" s="92"/>
      <c r="K42" s="92"/>
      <c r="L42" s="92"/>
      <c r="M42" s="193"/>
    </row>
    <row r="43" spans="1:13" ht="16.5" thickBot="1" x14ac:dyDescent="0.3">
      <c r="A43" s="326" t="s">
        <v>385</v>
      </c>
      <c r="B43" s="327"/>
      <c r="C43" s="327"/>
      <c r="D43" s="327"/>
      <c r="E43" s="327"/>
      <c r="F43" s="327"/>
      <c r="G43" s="327"/>
      <c r="H43" s="327"/>
      <c r="I43" s="327"/>
      <c r="J43" s="327"/>
      <c r="K43" s="327"/>
      <c r="L43" s="327"/>
      <c r="M43" s="328"/>
    </row>
    <row r="44" spans="1:13" ht="84" customHeight="1" x14ac:dyDescent="0.25">
      <c r="A44" s="354" t="s">
        <v>386</v>
      </c>
      <c r="B44" s="355"/>
      <c r="C44" s="355"/>
      <c r="D44" s="355"/>
      <c r="E44" s="355"/>
      <c r="F44" s="355"/>
      <c r="G44" s="355"/>
      <c r="H44" s="355"/>
      <c r="I44" s="355"/>
      <c r="J44" s="355"/>
      <c r="K44" s="355"/>
      <c r="L44" s="355"/>
      <c r="M44" s="356"/>
    </row>
    <row r="45" spans="1:13" ht="120" customHeight="1" thickBot="1" x14ac:dyDescent="0.3">
      <c r="A45" s="357" t="s">
        <v>16</v>
      </c>
      <c r="B45" s="358"/>
      <c r="C45" s="358"/>
      <c r="D45" s="358"/>
      <c r="E45" s="358"/>
      <c r="F45" s="358"/>
      <c r="G45" s="358"/>
      <c r="H45" s="358"/>
      <c r="I45" s="358"/>
      <c r="J45" s="358"/>
      <c r="K45" s="358"/>
      <c r="L45" s="358"/>
      <c r="M45" s="359"/>
    </row>
    <row r="46" spans="1:13" x14ac:dyDescent="0.25">
      <c r="A46" s="201"/>
      <c r="B46" s="92"/>
      <c r="C46" s="92"/>
      <c r="D46" s="92"/>
      <c r="E46" s="92"/>
      <c r="F46" s="92"/>
      <c r="G46" s="92"/>
      <c r="H46" s="92"/>
      <c r="I46" s="92"/>
      <c r="J46" s="92"/>
      <c r="K46" s="92"/>
      <c r="L46" s="92"/>
      <c r="M46" s="193"/>
    </row>
    <row r="47" spans="1:13" ht="15.75" x14ac:dyDescent="0.25">
      <c r="A47" s="326" t="s">
        <v>387</v>
      </c>
      <c r="B47" s="327"/>
      <c r="C47" s="327"/>
      <c r="D47" s="327"/>
      <c r="E47" s="327"/>
      <c r="F47" s="327"/>
      <c r="G47" s="327"/>
      <c r="H47" s="327"/>
      <c r="I47" s="327"/>
      <c r="J47" s="327"/>
      <c r="K47" s="327"/>
      <c r="L47" s="327"/>
      <c r="M47" s="328"/>
    </row>
    <row r="48" spans="1:13" ht="15.75" thickBot="1" x14ac:dyDescent="0.3">
      <c r="A48" s="201"/>
      <c r="B48" s="92"/>
      <c r="C48" s="92"/>
      <c r="D48" s="92"/>
      <c r="E48" s="92"/>
      <c r="F48" s="92"/>
      <c r="G48" s="92"/>
      <c r="H48" s="92"/>
      <c r="I48" s="92"/>
      <c r="J48" s="92"/>
      <c r="K48" s="92"/>
      <c r="L48" s="92"/>
      <c r="M48" s="193"/>
    </row>
    <row r="49" spans="1:13" x14ac:dyDescent="0.25">
      <c r="A49" s="206" t="s">
        <v>388</v>
      </c>
      <c r="B49" s="75" t="s">
        <v>389</v>
      </c>
      <c r="C49" s="360" t="s">
        <v>390</v>
      </c>
      <c r="D49" s="361"/>
      <c r="E49" s="361"/>
      <c r="F49" s="361"/>
      <c r="G49" s="361"/>
      <c r="H49" s="361"/>
      <c r="I49" s="361"/>
      <c r="J49" s="361"/>
      <c r="K49" s="361"/>
      <c r="L49" s="361"/>
      <c r="M49" s="362"/>
    </row>
    <row r="50" spans="1:13" x14ac:dyDescent="0.25">
      <c r="A50" s="363" t="s">
        <v>391</v>
      </c>
      <c r="B50" s="38">
        <v>1</v>
      </c>
      <c r="C50" s="366" t="str">
        <f>IF(motivation!C15="",(""),(motivation!C13))</f>
        <v/>
      </c>
      <c r="D50" s="366"/>
      <c r="E50" s="366"/>
      <c r="F50" s="366"/>
      <c r="G50" s="366"/>
      <c r="H50" s="366"/>
      <c r="I50" s="366"/>
      <c r="J50" s="366"/>
      <c r="K50" s="366"/>
      <c r="L50" s="366"/>
      <c r="M50" s="367"/>
    </row>
    <row r="51" spans="1:13" x14ac:dyDescent="0.25">
      <c r="A51" s="364"/>
      <c r="B51" s="38">
        <v>2</v>
      </c>
      <c r="C51" s="366" t="str">
        <f>IF(motivation!C25="",(""),(motivation!C25))</f>
        <v/>
      </c>
      <c r="D51" s="366"/>
      <c r="E51" s="366"/>
      <c r="F51" s="366"/>
      <c r="G51" s="366"/>
      <c r="H51" s="366"/>
      <c r="I51" s="366"/>
      <c r="J51" s="366"/>
      <c r="K51" s="366"/>
      <c r="L51" s="366"/>
      <c r="M51" s="367"/>
    </row>
    <row r="52" spans="1:13" x14ac:dyDescent="0.25">
      <c r="A52" s="364"/>
      <c r="B52" s="38">
        <v>3</v>
      </c>
      <c r="C52" s="366" t="str">
        <f>IF(motivation!C35="",(""),(motivation!C35))</f>
        <v/>
      </c>
      <c r="D52" s="366"/>
      <c r="E52" s="366"/>
      <c r="F52" s="366"/>
      <c r="G52" s="366"/>
      <c r="H52" s="366"/>
      <c r="I52" s="366"/>
      <c r="J52" s="366"/>
      <c r="K52" s="366"/>
      <c r="L52" s="366"/>
      <c r="M52" s="367"/>
    </row>
    <row r="53" spans="1:13" x14ac:dyDescent="0.25">
      <c r="A53" s="364"/>
      <c r="B53" s="38">
        <v>4</v>
      </c>
      <c r="C53" s="368" t="str">
        <f>IF(motivation!C45="",(""),(motivation!C45))</f>
        <v/>
      </c>
      <c r="D53" s="368"/>
      <c r="E53" s="368"/>
      <c r="F53" s="368"/>
      <c r="G53" s="368"/>
      <c r="H53" s="368"/>
      <c r="I53" s="368"/>
      <c r="J53" s="368"/>
      <c r="K53" s="368"/>
      <c r="L53" s="368"/>
      <c r="M53" s="369"/>
    </row>
    <row r="54" spans="1:13" x14ac:dyDescent="0.25">
      <c r="A54" s="365"/>
      <c r="B54" s="38">
        <v>5</v>
      </c>
      <c r="C54" s="370" t="str">
        <f>IF(motivation!C55="",(""),(motivation!C55))</f>
        <v/>
      </c>
      <c r="D54" s="371"/>
      <c r="E54" s="371"/>
      <c r="F54" s="371"/>
      <c r="G54" s="371"/>
      <c r="H54" s="371"/>
      <c r="I54" s="371"/>
      <c r="J54" s="371"/>
      <c r="K54" s="371"/>
      <c r="L54" s="371"/>
      <c r="M54" s="372"/>
    </row>
    <row r="55" spans="1:13" ht="15.75" thickBot="1" x14ac:dyDescent="0.3">
      <c r="A55" s="201"/>
      <c r="B55" s="92"/>
      <c r="C55" s="92"/>
      <c r="D55" s="92"/>
      <c r="E55" s="92"/>
      <c r="F55" s="92"/>
      <c r="G55" s="92"/>
      <c r="H55" s="92"/>
      <c r="I55" s="92"/>
      <c r="J55" s="92"/>
      <c r="K55" s="92"/>
      <c r="L55" s="92"/>
      <c r="M55" s="193"/>
    </row>
    <row r="56" spans="1:13" x14ac:dyDescent="0.25">
      <c r="A56" s="206" t="s">
        <v>388</v>
      </c>
      <c r="B56" s="225" t="s">
        <v>389</v>
      </c>
      <c r="C56" s="342" t="s">
        <v>390</v>
      </c>
      <c r="D56" s="343"/>
      <c r="E56" s="343"/>
      <c r="F56" s="343"/>
      <c r="G56" s="343"/>
      <c r="H56" s="343"/>
      <c r="I56" s="343"/>
      <c r="J56" s="343"/>
      <c r="K56" s="343"/>
      <c r="L56" s="343"/>
      <c r="M56" s="344"/>
    </row>
    <row r="57" spans="1:13" x14ac:dyDescent="0.25">
      <c r="A57" s="345" t="s">
        <v>392</v>
      </c>
      <c r="B57" s="86">
        <v>6</v>
      </c>
      <c r="C57" s="348" t="str">
        <f>IF(assi.!C15="",(""),(assi.!C15))</f>
        <v/>
      </c>
      <c r="D57" s="349"/>
      <c r="E57" s="349"/>
      <c r="F57" s="349"/>
      <c r="G57" s="349"/>
      <c r="H57" s="349"/>
      <c r="I57" s="349"/>
      <c r="J57" s="349"/>
      <c r="K57" s="349"/>
      <c r="L57" s="349"/>
      <c r="M57" s="350"/>
    </row>
    <row r="58" spans="1:13" x14ac:dyDescent="0.25">
      <c r="A58" s="346"/>
      <c r="B58" s="86">
        <v>7</v>
      </c>
      <c r="C58" s="348" t="str">
        <f>IF(assi.!C25="",(""),(assi.!C25))</f>
        <v/>
      </c>
      <c r="D58" s="349"/>
      <c r="E58" s="349"/>
      <c r="F58" s="349"/>
      <c r="G58" s="349"/>
      <c r="H58" s="349"/>
      <c r="I58" s="349"/>
      <c r="J58" s="349"/>
      <c r="K58" s="349"/>
      <c r="L58" s="349"/>
      <c r="M58" s="350"/>
    </row>
    <row r="59" spans="1:13" x14ac:dyDescent="0.25">
      <c r="A59" s="347"/>
      <c r="B59" s="86">
        <v>8</v>
      </c>
      <c r="C59" s="351" t="str">
        <f>IF(assi.!C35="",(""),(assi.!C35))</f>
        <v/>
      </c>
      <c r="D59" s="352"/>
      <c r="E59" s="352"/>
      <c r="F59" s="352"/>
      <c r="G59" s="352"/>
      <c r="H59" s="352"/>
      <c r="I59" s="352"/>
      <c r="J59" s="352"/>
      <c r="K59" s="352"/>
      <c r="L59" s="352"/>
      <c r="M59" s="353"/>
    </row>
    <row r="60" spans="1:13" ht="15.75" thickBot="1" x14ac:dyDescent="0.3">
      <c r="A60" s="201"/>
      <c r="B60" s="92"/>
      <c r="C60" s="92"/>
      <c r="D60" s="92"/>
      <c r="E60" s="92"/>
      <c r="F60" s="92"/>
      <c r="G60" s="92"/>
      <c r="H60" s="92"/>
      <c r="I60" s="92"/>
      <c r="J60" s="92"/>
      <c r="K60" s="92"/>
      <c r="L60" s="92"/>
      <c r="M60" s="193"/>
    </row>
    <row r="61" spans="1:13" x14ac:dyDescent="0.25">
      <c r="A61" s="206" t="s">
        <v>388</v>
      </c>
      <c r="B61" s="225" t="s">
        <v>389</v>
      </c>
      <c r="C61" s="342" t="s">
        <v>390</v>
      </c>
      <c r="D61" s="343"/>
      <c r="E61" s="343"/>
      <c r="F61" s="343"/>
      <c r="G61" s="343"/>
      <c r="H61" s="343"/>
      <c r="I61" s="343"/>
      <c r="J61" s="343"/>
      <c r="K61" s="343"/>
      <c r="L61" s="343"/>
      <c r="M61" s="344"/>
    </row>
    <row r="62" spans="1:13" x14ac:dyDescent="0.25">
      <c r="A62" s="345" t="s">
        <v>393</v>
      </c>
      <c r="B62" s="87">
        <v>9</v>
      </c>
      <c r="C62" s="378" t="str">
        <f>IF(relation!C15="",(""),(relation!C15))</f>
        <v/>
      </c>
      <c r="D62" s="378"/>
      <c r="E62" s="378"/>
      <c r="F62" s="378"/>
      <c r="G62" s="378"/>
      <c r="H62" s="378"/>
      <c r="I62" s="378"/>
      <c r="J62" s="378"/>
      <c r="K62" s="378"/>
      <c r="L62" s="378"/>
      <c r="M62" s="379"/>
    </row>
    <row r="63" spans="1:13" x14ac:dyDescent="0.25">
      <c r="A63" s="346"/>
      <c r="B63" s="87">
        <v>10</v>
      </c>
      <c r="C63" s="380" t="str">
        <f>IF(relation!C25="",(""),(relation!C25))</f>
        <v/>
      </c>
      <c r="D63" s="380"/>
      <c r="E63" s="380"/>
      <c r="F63" s="380"/>
      <c r="G63" s="380"/>
      <c r="H63" s="380"/>
      <c r="I63" s="380"/>
      <c r="J63" s="380"/>
      <c r="K63" s="380"/>
      <c r="L63" s="380"/>
      <c r="M63" s="381"/>
    </row>
    <row r="64" spans="1:13" x14ac:dyDescent="0.25">
      <c r="A64" s="346"/>
      <c r="B64" s="87">
        <v>11</v>
      </c>
      <c r="C64" s="380" t="str">
        <f>IF(relation!C35="",(""),(relation!C35))</f>
        <v/>
      </c>
      <c r="D64" s="380"/>
      <c r="E64" s="380"/>
      <c r="F64" s="380"/>
      <c r="G64" s="380"/>
      <c r="H64" s="380"/>
      <c r="I64" s="380"/>
      <c r="J64" s="380"/>
      <c r="K64" s="380"/>
      <c r="L64" s="380"/>
      <c r="M64" s="381"/>
    </row>
    <row r="65" spans="1:13" x14ac:dyDescent="0.25">
      <c r="A65" s="346"/>
      <c r="B65" s="87">
        <v>12</v>
      </c>
      <c r="C65" s="380" t="str">
        <f>IF(relation!C45="",(""),(relation!C45))</f>
        <v/>
      </c>
      <c r="D65" s="380"/>
      <c r="E65" s="380"/>
      <c r="F65" s="380"/>
      <c r="G65" s="380"/>
      <c r="H65" s="380"/>
      <c r="I65" s="380"/>
      <c r="J65" s="380"/>
      <c r="K65" s="380"/>
      <c r="L65" s="380"/>
      <c r="M65" s="381"/>
    </row>
    <row r="66" spans="1:13" x14ac:dyDescent="0.25">
      <c r="A66" s="346"/>
      <c r="B66" s="87">
        <v>13</v>
      </c>
      <c r="C66" s="380" t="str">
        <f>IF(relation!C55="",(""),(relation!C55))</f>
        <v/>
      </c>
      <c r="D66" s="380"/>
      <c r="E66" s="380"/>
      <c r="F66" s="380"/>
      <c r="G66" s="380"/>
      <c r="H66" s="380"/>
      <c r="I66" s="380"/>
      <c r="J66" s="380"/>
      <c r="K66" s="380"/>
      <c r="L66" s="380"/>
      <c r="M66" s="381"/>
    </row>
    <row r="67" spans="1:13" x14ac:dyDescent="0.25">
      <c r="A67" s="346"/>
      <c r="B67" s="87">
        <v>14</v>
      </c>
      <c r="C67" s="380" t="str">
        <f>IF(relation!C65="",(""),(relation!C65))</f>
        <v/>
      </c>
      <c r="D67" s="380"/>
      <c r="E67" s="380"/>
      <c r="F67" s="380"/>
      <c r="G67" s="380"/>
      <c r="H67" s="380"/>
      <c r="I67" s="380"/>
      <c r="J67" s="380"/>
      <c r="K67" s="380"/>
      <c r="L67" s="380"/>
      <c r="M67" s="381"/>
    </row>
    <row r="68" spans="1:13" x14ac:dyDescent="0.25">
      <c r="A68" s="346"/>
      <c r="B68" s="87">
        <v>15</v>
      </c>
      <c r="C68" s="380" t="str">
        <f>IF(relation!C75="",(""),(relation!C75))</f>
        <v/>
      </c>
      <c r="D68" s="380"/>
      <c r="E68" s="380"/>
      <c r="F68" s="380"/>
      <c r="G68" s="380"/>
      <c r="H68" s="380"/>
      <c r="I68" s="380"/>
      <c r="J68" s="380"/>
      <c r="K68" s="380"/>
      <c r="L68" s="380"/>
      <c r="M68" s="381"/>
    </row>
    <row r="69" spans="1:13" x14ac:dyDescent="0.25">
      <c r="A69" s="347"/>
      <c r="B69" s="87">
        <v>16</v>
      </c>
      <c r="C69" s="380" t="str">
        <f>IF(relation!C85="",(""),(relation!C85))</f>
        <v/>
      </c>
      <c r="D69" s="380"/>
      <c r="E69" s="380"/>
      <c r="F69" s="380"/>
      <c r="G69" s="380"/>
      <c r="H69" s="380"/>
      <c r="I69" s="380"/>
      <c r="J69" s="380"/>
      <c r="K69" s="380"/>
      <c r="L69" s="380"/>
      <c r="M69" s="381"/>
    </row>
    <row r="70" spans="1:13" ht="15.75" thickBot="1" x14ac:dyDescent="0.3">
      <c r="A70" s="201"/>
      <c r="B70" s="92"/>
      <c r="C70" s="92"/>
      <c r="D70" s="92"/>
      <c r="E70" s="92"/>
      <c r="F70" s="92"/>
      <c r="G70" s="92"/>
      <c r="H70" s="92"/>
      <c r="I70" s="92"/>
      <c r="J70" s="92"/>
      <c r="K70" s="92"/>
      <c r="L70" s="92"/>
      <c r="M70" s="193"/>
    </row>
    <row r="71" spans="1:13" x14ac:dyDescent="0.25">
      <c r="A71" s="62" t="s">
        <v>388</v>
      </c>
      <c r="B71" s="226" t="s">
        <v>389</v>
      </c>
      <c r="C71" s="342" t="s">
        <v>390</v>
      </c>
      <c r="D71" s="343"/>
      <c r="E71" s="343"/>
      <c r="F71" s="343"/>
      <c r="G71" s="343"/>
      <c r="H71" s="343"/>
      <c r="I71" s="343"/>
      <c r="J71" s="343"/>
      <c r="K71" s="343"/>
      <c r="L71" s="343"/>
      <c r="M71" s="344"/>
    </row>
    <row r="72" spans="1:13" ht="15" customHeight="1" x14ac:dyDescent="0.25">
      <c r="A72" s="373" t="s">
        <v>394</v>
      </c>
      <c r="B72" s="186">
        <v>17</v>
      </c>
      <c r="C72" s="378" t="str">
        <f>IF(communication!C15="",(""),(communication!C15))</f>
        <v/>
      </c>
      <c r="D72" s="378"/>
      <c r="E72" s="378"/>
      <c r="F72" s="378"/>
      <c r="G72" s="378"/>
      <c r="H72" s="378"/>
      <c r="I72" s="378"/>
      <c r="J72" s="378"/>
      <c r="K72" s="378"/>
      <c r="L72" s="378"/>
      <c r="M72" s="379"/>
    </row>
    <row r="73" spans="1:13" x14ac:dyDescent="0.25">
      <c r="A73" s="373"/>
      <c r="B73" s="186">
        <v>18</v>
      </c>
      <c r="C73" s="378" t="str">
        <f>IF(communication!C25="",(""),(communication!C25))</f>
        <v/>
      </c>
      <c r="D73" s="378"/>
      <c r="E73" s="378"/>
      <c r="F73" s="378"/>
      <c r="G73" s="378"/>
      <c r="H73" s="378"/>
      <c r="I73" s="378"/>
      <c r="J73" s="378"/>
      <c r="K73" s="378"/>
      <c r="L73" s="378"/>
      <c r="M73" s="379"/>
    </row>
    <row r="74" spans="1:13" x14ac:dyDescent="0.25">
      <c r="A74" s="373"/>
      <c r="B74" s="186">
        <v>19</v>
      </c>
      <c r="C74" s="378" t="str">
        <f>IF(communication!C35="",(""),(communication!C35))</f>
        <v/>
      </c>
      <c r="D74" s="378"/>
      <c r="E74" s="378"/>
      <c r="F74" s="378"/>
      <c r="G74" s="378"/>
      <c r="H74" s="378"/>
      <c r="I74" s="378"/>
      <c r="J74" s="378"/>
      <c r="K74" s="378"/>
      <c r="L74" s="378"/>
      <c r="M74" s="379"/>
    </row>
    <row r="75" spans="1:13" x14ac:dyDescent="0.25">
      <c r="A75" s="373"/>
      <c r="B75" s="186">
        <v>20</v>
      </c>
      <c r="C75" s="378" t="str">
        <f>IF(communication!C45="",(""),(communication!C45))</f>
        <v/>
      </c>
      <c r="D75" s="378"/>
      <c r="E75" s="378"/>
      <c r="F75" s="378"/>
      <c r="G75" s="378"/>
      <c r="H75" s="378"/>
      <c r="I75" s="378"/>
      <c r="J75" s="378"/>
      <c r="K75" s="378"/>
      <c r="L75" s="378"/>
      <c r="M75" s="379"/>
    </row>
    <row r="76" spans="1:13" x14ac:dyDescent="0.25">
      <c r="A76" s="373"/>
      <c r="B76" s="186">
        <v>21</v>
      </c>
      <c r="C76" s="378" t="str">
        <f>IF(communication!C55="",(""),(communication!C55))</f>
        <v/>
      </c>
      <c r="D76" s="378"/>
      <c r="E76" s="378"/>
      <c r="F76" s="378"/>
      <c r="G76" s="378"/>
      <c r="H76" s="378"/>
      <c r="I76" s="378"/>
      <c r="J76" s="378"/>
      <c r="K76" s="378"/>
      <c r="L76" s="378"/>
      <c r="M76" s="379"/>
    </row>
    <row r="77" spans="1:13" x14ac:dyDescent="0.25">
      <c r="A77" s="373"/>
      <c r="B77" s="186">
        <v>22</v>
      </c>
      <c r="C77" s="378" t="str">
        <f>IF(communication!C65="",(""),(communication!C65))</f>
        <v/>
      </c>
      <c r="D77" s="378"/>
      <c r="E77" s="378"/>
      <c r="F77" s="378"/>
      <c r="G77" s="378"/>
      <c r="H77" s="378"/>
      <c r="I77" s="378"/>
      <c r="J77" s="378"/>
      <c r="K77" s="378"/>
      <c r="L77" s="378"/>
      <c r="M77" s="379"/>
    </row>
    <row r="78" spans="1:13" x14ac:dyDescent="0.25">
      <c r="A78" s="373"/>
      <c r="B78" s="186">
        <v>23</v>
      </c>
      <c r="C78" s="378" t="str">
        <f>IF(communication!C75="",(""),(communication!C75))</f>
        <v/>
      </c>
      <c r="D78" s="378"/>
      <c r="E78" s="378"/>
      <c r="F78" s="378"/>
      <c r="G78" s="378"/>
      <c r="H78" s="378"/>
      <c r="I78" s="378"/>
      <c r="J78" s="378"/>
      <c r="K78" s="378"/>
      <c r="L78" s="378"/>
      <c r="M78" s="379"/>
    </row>
    <row r="79" spans="1:13" x14ac:dyDescent="0.25">
      <c r="A79" s="373"/>
      <c r="B79" s="185">
        <v>24</v>
      </c>
      <c r="C79" s="378" t="str">
        <f>IF(communication!C85="",(""),(communication!C85))</f>
        <v/>
      </c>
      <c r="D79" s="378"/>
      <c r="E79" s="378"/>
      <c r="F79" s="378"/>
      <c r="G79" s="378"/>
      <c r="H79" s="378"/>
      <c r="I79" s="378"/>
      <c r="J79" s="378"/>
      <c r="K79" s="378"/>
      <c r="L79" s="378"/>
      <c r="M79" s="379"/>
    </row>
    <row r="80" spans="1:13" x14ac:dyDescent="0.25">
      <c r="A80" s="373"/>
      <c r="B80" s="184">
        <v>25</v>
      </c>
      <c r="C80" s="378" t="str">
        <f>IF(communication!C95="",(""),(communication!C95))</f>
        <v/>
      </c>
      <c r="D80" s="378"/>
      <c r="E80" s="378"/>
      <c r="F80" s="378"/>
      <c r="G80" s="378"/>
      <c r="H80" s="378"/>
      <c r="I80" s="378"/>
      <c r="J80" s="378"/>
      <c r="K80" s="378"/>
      <c r="L80" s="378"/>
      <c r="M80" s="379"/>
    </row>
    <row r="81" spans="1:13" x14ac:dyDescent="0.25">
      <c r="A81" s="373"/>
      <c r="B81" s="184">
        <v>26</v>
      </c>
      <c r="C81" s="378" t="str">
        <f>IF(communication!C105="",(""),(communication!C105))</f>
        <v/>
      </c>
      <c r="D81" s="378"/>
      <c r="E81" s="378"/>
      <c r="F81" s="378"/>
      <c r="G81" s="378"/>
      <c r="H81" s="378"/>
      <c r="I81" s="378"/>
      <c r="J81" s="378"/>
      <c r="K81" s="378"/>
      <c r="L81" s="378"/>
      <c r="M81" s="379"/>
    </row>
    <row r="82" spans="1:13" ht="15.75" thickBot="1" x14ac:dyDescent="0.3">
      <c r="A82" s="201"/>
      <c r="B82" s="92"/>
      <c r="C82" s="92"/>
      <c r="D82" s="92"/>
      <c r="E82" s="92"/>
      <c r="F82" s="92"/>
      <c r="G82" s="92"/>
      <c r="H82" s="92"/>
      <c r="I82" s="92"/>
      <c r="J82" s="92"/>
      <c r="K82" s="92"/>
      <c r="L82" s="92"/>
      <c r="M82" s="193"/>
    </row>
    <row r="83" spans="1:13" x14ac:dyDescent="0.25">
      <c r="A83" s="209" t="s">
        <v>388</v>
      </c>
      <c r="B83" s="109" t="s">
        <v>389</v>
      </c>
      <c r="C83" s="382" t="s">
        <v>390</v>
      </c>
      <c r="D83" s="382"/>
      <c r="E83" s="382"/>
      <c r="F83" s="382"/>
      <c r="G83" s="382"/>
      <c r="H83" s="382"/>
      <c r="I83" s="382"/>
      <c r="J83" s="382"/>
      <c r="K83" s="382"/>
      <c r="L83" s="382"/>
      <c r="M83" s="383"/>
    </row>
    <row r="84" spans="1:13" x14ac:dyDescent="0.25">
      <c r="A84" s="345" t="s">
        <v>395</v>
      </c>
      <c r="B84" s="87">
        <v>27</v>
      </c>
      <c r="C84" s="378" t="str">
        <f>IF('aptitudes cognitives'!C15="",(""),('aptitudes cognitives'!C15))</f>
        <v/>
      </c>
      <c r="D84" s="378"/>
      <c r="E84" s="378"/>
      <c r="F84" s="378"/>
      <c r="G84" s="378"/>
      <c r="H84" s="378"/>
      <c r="I84" s="378"/>
      <c r="J84" s="378"/>
      <c r="K84" s="378"/>
      <c r="L84" s="378"/>
      <c r="M84" s="379"/>
    </row>
    <row r="85" spans="1:13" x14ac:dyDescent="0.25">
      <c r="A85" s="346"/>
      <c r="B85" s="87">
        <v>28</v>
      </c>
      <c r="C85" s="378" t="str">
        <f>IF('aptitudes cognitives'!C25="",(""),('aptitudes cognitives'!C25))</f>
        <v/>
      </c>
      <c r="D85" s="378"/>
      <c r="E85" s="378"/>
      <c r="F85" s="378"/>
      <c r="G85" s="378"/>
      <c r="H85" s="378"/>
      <c r="I85" s="378"/>
      <c r="J85" s="378"/>
      <c r="K85" s="378"/>
      <c r="L85" s="378"/>
      <c r="M85" s="379"/>
    </row>
    <row r="86" spans="1:13" x14ac:dyDescent="0.25">
      <c r="A86" s="346"/>
      <c r="B86" s="87">
        <v>29</v>
      </c>
      <c r="C86" s="378" t="str">
        <f>IF('aptitudes cognitives'!C35="",(""),('aptitudes cognitives'!C35))</f>
        <v/>
      </c>
      <c r="D86" s="378"/>
      <c r="E86" s="378"/>
      <c r="F86" s="378"/>
      <c r="G86" s="378"/>
      <c r="H86" s="378"/>
      <c r="I86" s="378"/>
      <c r="J86" s="378"/>
      <c r="K86" s="378"/>
      <c r="L86" s="378"/>
      <c r="M86" s="379"/>
    </row>
    <row r="87" spans="1:13" x14ac:dyDescent="0.25">
      <c r="A87" s="346"/>
      <c r="B87" s="87">
        <v>30</v>
      </c>
      <c r="C87" s="378" t="str">
        <f>IF('aptitudes cognitives'!C45="",(""),('aptitudes cognitives'!C45))</f>
        <v/>
      </c>
      <c r="D87" s="378"/>
      <c r="E87" s="378"/>
      <c r="F87" s="378"/>
      <c r="G87" s="378"/>
      <c r="H87" s="378"/>
      <c r="I87" s="378"/>
      <c r="J87" s="378"/>
      <c r="K87" s="378"/>
      <c r="L87" s="378"/>
      <c r="M87" s="379"/>
    </row>
    <row r="88" spans="1:13" x14ac:dyDescent="0.25">
      <c r="A88" s="346"/>
      <c r="B88" s="87">
        <v>31</v>
      </c>
      <c r="C88" s="378" t="str">
        <f>IF('aptitudes cognitives'!C55="",(""),('aptitudes cognitives'!C55))</f>
        <v/>
      </c>
      <c r="D88" s="378"/>
      <c r="E88" s="378"/>
      <c r="F88" s="378"/>
      <c r="G88" s="378"/>
      <c r="H88" s="378"/>
      <c r="I88" s="378"/>
      <c r="J88" s="378"/>
      <c r="K88" s="378"/>
      <c r="L88" s="378"/>
      <c r="M88" s="379"/>
    </row>
    <row r="89" spans="1:13" x14ac:dyDescent="0.25">
      <c r="A89" s="346"/>
      <c r="B89" s="87">
        <v>32</v>
      </c>
      <c r="C89" s="378" t="str">
        <f>IF('aptitudes cognitives'!C65="",(""),('aptitudes cognitives'!C65))</f>
        <v/>
      </c>
      <c r="D89" s="378"/>
      <c r="E89" s="378"/>
      <c r="F89" s="378"/>
      <c r="G89" s="378"/>
      <c r="H89" s="378"/>
      <c r="I89" s="378"/>
      <c r="J89" s="378"/>
      <c r="K89" s="378"/>
      <c r="L89" s="378"/>
      <c r="M89" s="379"/>
    </row>
    <row r="90" spans="1:13" x14ac:dyDescent="0.25">
      <c r="A90" s="346"/>
      <c r="B90" s="87">
        <v>33</v>
      </c>
      <c r="C90" s="378" t="str">
        <f>IF('aptitudes cognitives'!C75="",(""),('aptitudes cognitives'!C75))</f>
        <v/>
      </c>
      <c r="D90" s="378"/>
      <c r="E90" s="378"/>
      <c r="F90" s="378"/>
      <c r="G90" s="378"/>
      <c r="H90" s="378"/>
      <c r="I90" s="378"/>
      <c r="J90" s="378"/>
      <c r="K90" s="378"/>
      <c r="L90" s="378"/>
      <c r="M90" s="379"/>
    </row>
    <row r="91" spans="1:13" x14ac:dyDescent="0.25">
      <c r="A91" s="346"/>
      <c r="B91" s="87">
        <v>34</v>
      </c>
      <c r="C91" s="378" t="str">
        <f>IF('aptitudes cognitives'!C85="",(""),('aptitudes cognitives'!C85))</f>
        <v/>
      </c>
      <c r="D91" s="378"/>
      <c r="E91" s="378"/>
      <c r="F91" s="378"/>
      <c r="G91" s="378"/>
      <c r="H91" s="378"/>
      <c r="I91" s="378"/>
      <c r="J91" s="378"/>
      <c r="K91" s="378"/>
      <c r="L91" s="378"/>
      <c r="M91" s="379"/>
    </row>
    <row r="92" spans="1:13" x14ac:dyDescent="0.25">
      <c r="A92" s="384"/>
      <c r="B92" s="87">
        <v>35</v>
      </c>
      <c r="C92" s="378" t="str">
        <f>IF('aptitudes cognitives'!C95="",(""),('aptitudes cognitives'!C95))</f>
        <v/>
      </c>
      <c r="D92" s="378"/>
      <c r="E92" s="378"/>
      <c r="F92" s="378"/>
      <c r="G92" s="378"/>
      <c r="H92" s="378"/>
      <c r="I92" s="378"/>
      <c r="J92" s="378"/>
      <c r="K92" s="378"/>
      <c r="L92" s="378"/>
      <c r="M92" s="379"/>
    </row>
    <row r="93" spans="1:13" ht="15.75" thickBot="1" x14ac:dyDescent="0.3">
      <c r="A93" s="201"/>
      <c r="B93" s="92"/>
      <c r="C93" s="92"/>
      <c r="D93" s="92"/>
      <c r="E93" s="92"/>
      <c r="F93" s="92"/>
      <c r="G93" s="92"/>
      <c r="H93" s="92"/>
      <c r="I93" s="92"/>
      <c r="J93" s="92"/>
      <c r="K93" s="92"/>
      <c r="L93" s="92"/>
      <c r="M93" s="193"/>
    </row>
    <row r="94" spans="1:13" x14ac:dyDescent="0.25">
      <c r="A94" s="206" t="s">
        <v>388</v>
      </c>
      <c r="B94" s="224" t="s">
        <v>389</v>
      </c>
      <c r="C94" s="342" t="s">
        <v>390</v>
      </c>
      <c r="D94" s="343"/>
      <c r="E94" s="343"/>
      <c r="F94" s="343"/>
      <c r="G94" s="343"/>
      <c r="H94" s="343"/>
      <c r="I94" s="343"/>
      <c r="J94" s="343"/>
      <c r="K94" s="343"/>
      <c r="L94" s="343"/>
      <c r="M94" s="344"/>
    </row>
    <row r="95" spans="1:13" x14ac:dyDescent="0.25">
      <c r="A95" s="345" t="s">
        <v>396</v>
      </c>
      <c r="B95" s="87">
        <v>36</v>
      </c>
      <c r="C95" s="378" t="str">
        <f>IF(règlements!C15="",(""),(règlements!C15))</f>
        <v/>
      </c>
      <c r="D95" s="378"/>
      <c r="E95" s="378"/>
      <c r="F95" s="378"/>
      <c r="G95" s="378"/>
      <c r="H95" s="378"/>
      <c r="I95" s="378"/>
      <c r="J95" s="378"/>
      <c r="K95" s="378"/>
      <c r="L95" s="378"/>
      <c r="M95" s="379"/>
    </row>
    <row r="96" spans="1:13" x14ac:dyDescent="0.25">
      <c r="A96" s="346"/>
      <c r="B96" s="87">
        <v>37</v>
      </c>
      <c r="C96" s="380" t="str">
        <f>IF(règlements!C25="",(""),(règlements!C25))</f>
        <v/>
      </c>
      <c r="D96" s="380"/>
      <c r="E96" s="380"/>
      <c r="F96" s="380"/>
      <c r="G96" s="380"/>
      <c r="H96" s="380"/>
      <c r="I96" s="380"/>
      <c r="J96" s="380"/>
      <c r="K96" s="380"/>
      <c r="L96" s="380"/>
      <c r="M96" s="381"/>
    </row>
    <row r="97" spans="1:13" x14ac:dyDescent="0.25">
      <c r="A97" s="347"/>
      <c r="B97" s="87">
        <v>38</v>
      </c>
      <c r="C97" s="380" t="str">
        <f>IF(règlements!C35="",(""),(règlements!C35))</f>
        <v/>
      </c>
      <c r="D97" s="380"/>
      <c r="E97" s="380"/>
      <c r="F97" s="380"/>
      <c r="G97" s="380"/>
      <c r="H97" s="380"/>
      <c r="I97" s="380"/>
      <c r="J97" s="380"/>
      <c r="K97" s="380"/>
      <c r="L97" s="380"/>
      <c r="M97" s="381"/>
    </row>
    <row r="98" spans="1:13" ht="15.75" thickBot="1" x14ac:dyDescent="0.3">
      <c r="A98" s="201"/>
      <c r="B98" s="92"/>
      <c r="C98" s="92"/>
      <c r="D98" s="92"/>
      <c r="E98" s="92"/>
      <c r="F98" s="92"/>
      <c r="G98" s="92"/>
      <c r="H98" s="92"/>
      <c r="I98" s="92"/>
      <c r="J98" s="92"/>
      <c r="K98" s="92"/>
      <c r="L98" s="92"/>
      <c r="M98" s="193"/>
    </row>
    <row r="99" spans="1:13" x14ac:dyDescent="0.25">
      <c r="A99" s="206" t="s">
        <v>388</v>
      </c>
      <c r="B99" s="224" t="s">
        <v>389</v>
      </c>
      <c r="C99" s="342" t="s">
        <v>390</v>
      </c>
      <c r="D99" s="343"/>
      <c r="E99" s="343"/>
      <c r="F99" s="343"/>
      <c r="G99" s="343"/>
      <c r="H99" s="343"/>
      <c r="I99" s="343"/>
      <c r="J99" s="343"/>
      <c r="K99" s="343"/>
      <c r="L99" s="343"/>
      <c r="M99" s="344"/>
    </row>
    <row r="100" spans="1:13" x14ac:dyDescent="0.25">
      <c r="A100" s="345" t="s">
        <v>397</v>
      </c>
      <c r="B100" s="87">
        <v>39</v>
      </c>
      <c r="C100" s="378" t="str">
        <f>IF(indépendance!C15="",(""),(indépendance!C15))</f>
        <v/>
      </c>
      <c r="D100" s="378"/>
      <c r="E100" s="378"/>
      <c r="F100" s="378"/>
      <c r="G100" s="378"/>
      <c r="H100" s="378"/>
      <c r="I100" s="378"/>
      <c r="J100" s="378"/>
      <c r="K100" s="378"/>
      <c r="L100" s="378"/>
      <c r="M100" s="379"/>
    </row>
    <row r="101" spans="1:13" x14ac:dyDescent="0.25">
      <c r="A101" s="346"/>
      <c r="B101" s="87">
        <v>40</v>
      </c>
      <c r="C101" s="380" t="str">
        <f>IF(indépendance!C25="",(""),(indépendance!C25))</f>
        <v/>
      </c>
      <c r="D101" s="380"/>
      <c r="E101" s="380"/>
      <c r="F101" s="380"/>
      <c r="G101" s="380"/>
      <c r="H101" s="380"/>
      <c r="I101" s="380"/>
      <c r="J101" s="380"/>
      <c r="K101" s="380"/>
      <c r="L101" s="380"/>
      <c r="M101" s="381"/>
    </row>
    <row r="102" spans="1:13" x14ac:dyDescent="0.25">
      <c r="A102" s="346"/>
      <c r="B102" s="87">
        <v>41</v>
      </c>
      <c r="C102" s="380" t="str">
        <f>IF(indépendance!C35="",(""),(indépendance!C35))</f>
        <v/>
      </c>
      <c r="D102" s="380"/>
      <c r="E102" s="380"/>
      <c r="F102" s="380"/>
      <c r="G102" s="380"/>
      <c r="H102" s="380"/>
      <c r="I102" s="380"/>
      <c r="J102" s="380"/>
      <c r="K102" s="380"/>
      <c r="L102" s="380"/>
      <c r="M102" s="381"/>
    </row>
    <row r="103" spans="1:13" x14ac:dyDescent="0.25">
      <c r="A103" s="346"/>
      <c r="B103" s="87">
        <v>42</v>
      </c>
      <c r="C103" s="380" t="str">
        <f>IF(indépendance!C45="",(""),(indépendance!C45))</f>
        <v/>
      </c>
      <c r="D103" s="380"/>
      <c r="E103" s="380"/>
      <c r="F103" s="380"/>
      <c r="G103" s="380"/>
      <c r="H103" s="380"/>
      <c r="I103" s="380"/>
      <c r="J103" s="380"/>
      <c r="K103" s="380"/>
      <c r="L103" s="380"/>
      <c r="M103" s="381"/>
    </row>
    <row r="104" spans="1:13" x14ac:dyDescent="0.25">
      <c r="A104" s="347"/>
      <c r="B104" s="87">
        <v>43</v>
      </c>
      <c r="C104" s="380" t="str">
        <f>IF(indépendance!C55="",(""),(indépendance!C55))</f>
        <v/>
      </c>
      <c r="D104" s="380"/>
      <c r="E104" s="380"/>
      <c r="F104" s="380"/>
      <c r="G104" s="380"/>
      <c r="H104" s="380"/>
      <c r="I104" s="380"/>
      <c r="J104" s="380"/>
      <c r="K104" s="380"/>
      <c r="L104" s="380"/>
      <c r="M104" s="381"/>
    </row>
    <row r="105" spans="1:13" ht="15.75" thickBot="1" x14ac:dyDescent="0.3">
      <c r="A105" s="201"/>
      <c r="B105" s="92"/>
      <c r="C105" s="92"/>
      <c r="D105" s="92"/>
      <c r="E105" s="92"/>
      <c r="F105" s="92"/>
      <c r="G105" s="92"/>
      <c r="H105" s="92"/>
      <c r="I105" s="92"/>
      <c r="J105" s="92"/>
      <c r="K105" s="92"/>
      <c r="L105" s="92"/>
      <c r="M105" s="193"/>
    </row>
    <row r="106" spans="1:13" x14ac:dyDescent="0.25">
      <c r="A106" s="206" t="s">
        <v>388</v>
      </c>
      <c r="B106" s="224" t="s">
        <v>389</v>
      </c>
      <c r="C106" s="342" t="s">
        <v>390</v>
      </c>
      <c r="D106" s="343"/>
      <c r="E106" s="343"/>
      <c r="F106" s="343"/>
      <c r="G106" s="343"/>
      <c r="H106" s="343"/>
      <c r="I106" s="343"/>
      <c r="J106" s="343"/>
      <c r="K106" s="343"/>
      <c r="L106" s="343"/>
      <c r="M106" s="344"/>
    </row>
    <row r="107" spans="1:13" x14ac:dyDescent="0.25">
      <c r="A107" s="345" t="s">
        <v>398</v>
      </c>
      <c r="B107" s="87">
        <v>44</v>
      </c>
      <c r="C107" s="378" t="str">
        <f>IF(physique!C15="",(""),(physique!C15))</f>
        <v/>
      </c>
      <c r="D107" s="378"/>
      <c r="E107" s="378"/>
      <c r="F107" s="378"/>
      <c r="G107" s="378"/>
      <c r="H107" s="378"/>
      <c r="I107" s="378"/>
      <c r="J107" s="378"/>
      <c r="K107" s="378"/>
      <c r="L107" s="378"/>
      <c r="M107" s="379"/>
    </row>
    <row r="108" spans="1:13" x14ac:dyDescent="0.25">
      <c r="A108" s="346"/>
      <c r="B108" s="87">
        <v>45</v>
      </c>
      <c r="C108" s="380" t="str">
        <f>IF(physique!C25="",(""),(physique!C25))</f>
        <v/>
      </c>
      <c r="D108" s="380"/>
      <c r="E108" s="380"/>
      <c r="F108" s="380"/>
      <c r="G108" s="380"/>
      <c r="H108" s="380"/>
      <c r="I108" s="380"/>
      <c r="J108" s="380"/>
      <c r="K108" s="380"/>
      <c r="L108" s="380"/>
      <c r="M108" s="381"/>
    </row>
    <row r="109" spans="1:13" x14ac:dyDescent="0.25">
      <c r="A109" s="346"/>
      <c r="B109" s="87">
        <v>46</v>
      </c>
      <c r="C109" s="380" t="str">
        <f>IF(physique!C35="",(""),(physique!C35))</f>
        <v/>
      </c>
      <c r="D109" s="380"/>
      <c r="E109" s="380"/>
      <c r="F109" s="380"/>
      <c r="G109" s="380"/>
      <c r="H109" s="380"/>
      <c r="I109" s="380"/>
      <c r="J109" s="380"/>
      <c r="K109" s="380"/>
      <c r="L109" s="380"/>
      <c r="M109" s="381"/>
    </row>
    <row r="110" spans="1:13" x14ac:dyDescent="0.25">
      <c r="A110" s="346"/>
      <c r="B110" s="87">
        <v>47</v>
      </c>
      <c r="C110" s="380" t="str">
        <f>IF(physique!C45="",(""),(physique!C45))</f>
        <v/>
      </c>
      <c r="D110" s="380"/>
      <c r="E110" s="380"/>
      <c r="F110" s="380"/>
      <c r="G110" s="380"/>
      <c r="H110" s="380"/>
      <c r="I110" s="380"/>
      <c r="J110" s="380"/>
      <c r="K110" s="380"/>
      <c r="L110" s="380"/>
      <c r="M110" s="381"/>
    </row>
    <row r="111" spans="1:13" x14ac:dyDescent="0.25">
      <c r="A111" s="346"/>
      <c r="B111" s="87">
        <v>48</v>
      </c>
      <c r="C111" s="380" t="str">
        <f>IF(physique!C55="",(""),(physique!C55))</f>
        <v/>
      </c>
      <c r="D111" s="380"/>
      <c r="E111" s="380"/>
      <c r="F111" s="380"/>
      <c r="G111" s="380"/>
      <c r="H111" s="380"/>
      <c r="I111" s="380"/>
      <c r="J111" s="380"/>
      <c r="K111" s="380"/>
      <c r="L111" s="380"/>
      <c r="M111" s="381"/>
    </row>
    <row r="112" spans="1:13" x14ac:dyDescent="0.25">
      <c r="A112" s="346"/>
      <c r="B112" s="87">
        <v>49</v>
      </c>
      <c r="C112" s="380" t="str">
        <f>IF(physique!C65="",(""),(physique!C65))</f>
        <v/>
      </c>
      <c r="D112" s="380"/>
      <c r="E112" s="380"/>
      <c r="F112" s="380"/>
      <c r="G112" s="380"/>
      <c r="H112" s="380"/>
      <c r="I112" s="380"/>
      <c r="J112" s="380"/>
      <c r="K112" s="380"/>
      <c r="L112" s="380"/>
      <c r="M112" s="381"/>
    </row>
    <row r="113" spans="1:13" x14ac:dyDescent="0.25">
      <c r="A113" s="347"/>
      <c r="B113" s="87">
        <v>50</v>
      </c>
      <c r="C113" s="380" t="str">
        <f>IF(physique!C75="",(""),(physique!C75))</f>
        <v/>
      </c>
      <c r="D113" s="380"/>
      <c r="E113" s="380"/>
      <c r="F113" s="380"/>
      <c r="G113" s="380"/>
      <c r="H113" s="380"/>
      <c r="I113" s="380"/>
      <c r="J113" s="380"/>
      <c r="K113" s="380"/>
      <c r="L113" s="380"/>
      <c r="M113" s="381"/>
    </row>
    <row r="114" spans="1:13" ht="15.75" thickBot="1" x14ac:dyDescent="0.3">
      <c r="A114" s="201"/>
      <c r="B114" s="92"/>
      <c r="C114" s="92"/>
      <c r="D114" s="92"/>
      <c r="E114" s="92"/>
      <c r="F114" s="92"/>
      <c r="G114" s="92"/>
      <c r="H114" s="92"/>
      <c r="I114" s="92"/>
      <c r="J114" s="92"/>
      <c r="K114" s="92"/>
      <c r="L114" s="92"/>
      <c r="M114" s="193"/>
    </row>
    <row r="115" spans="1:13" x14ac:dyDescent="0.25">
      <c r="A115" s="206" t="s">
        <v>388</v>
      </c>
      <c r="B115" s="224" t="s">
        <v>389</v>
      </c>
      <c r="C115" s="342" t="s">
        <v>390</v>
      </c>
      <c r="D115" s="343"/>
      <c r="E115" s="343"/>
      <c r="F115" s="343"/>
      <c r="G115" s="343"/>
      <c r="H115" s="343"/>
      <c r="I115" s="343"/>
      <c r="J115" s="343"/>
      <c r="K115" s="343"/>
      <c r="L115" s="343"/>
      <c r="M115" s="344"/>
    </row>
    <row r="116" spans="1:13" x14ac:dyDescent="0.25">
      <c r="A116" s="345" t="s">
        <v>399</v>
      </c>
      <c r="B116" s="87">
        <v>51</v>
      </c>
      <c r="C116" s="378" t="str">
        <f>IF(manipulation!C15="",(""),(manipulation!C15))</f>
        <v/>
      </c>
      <c r="D116" s="378"/>
      <c r="E116" s="378"/>
      <c r="F116" s="378"/>
      <c r="G116" s="378"/>
      <c r="H116" s="378"/>
      <c r="I116" s="378"/>
      <c r="J116" s="378"/>
      <c r="K116" s="378"/>
      <c r="L116" s="378"/>
      <c r="M116" s="379"/>
    </row>
    <row r="117" spans="1:13" x14ac:dyDescent="0.25">
      <c r="A117" s="346"/>
      <c r="B117" s="87">
        <v>52</v>
      </c>
      <c r="C117" s="380" t="str">
        <f>IF(manipulation!C25="",(""),(manipulation!C25))</f>
        <v/>
      </c>
      <c r="D117" s="380"/>
      <c r="E117" s="380"/>
      <c r="F117" s="380"/>
      <c r="G117" s="380"/>
      <c r="H117" s="380"/>
      <c r="I117" s="380"/>
      <c r="J117" s="380"/>
      <c r="K117" s="380"/>
      <c r="L117" s="380"/>
      <c r="M117" s="381"/>
    </row>
    <row r="118" spans="1:13" x14ac:dyDescent="0.25">
      <c r="A118" s="346"/>
      <c r="B118" s="87">
        <v>53</v>
      </c>
      <c r="C118" s="380" t="str">
        <f>IF(manipulation!C35="",(""),(manipulation!C35))</f>
        <v/>
      </c>
      <c r="D118" s="380"/>
      <c r="E118" s="380"/>
      <c r="F118" s="380"/>
      <c r="G118" s="380"/>
      <c r="H118" s="380"/>
      <c r="I118" s="380"/>
      <c r="J118" s="380"/>
      <c r="K118" s="380"/>
      <c r="L118" s="380"/>
      <c r="M118" s="381"/>
    </row>
    <row r="119" spans="1:13" x14ac:dyDescent="0.25">
      <c r="A119" s="347"/>
      <c r="B119" s="87">
        <v>54</v>
      </c>
      <c r="C119" s="380" t="str">
        <f>IF(manipulation!C45="",(""),(manipulation!C45))</f>
        <v/>
      </c>
      <c r="D119" s="380"/>
      <c r="E119" s="380"/>
      <c r="F119" s="380"/>
      <c r="G119" s="380"/>
      <c r="H119" s="380"/>
      <c r="I119" s="380"/>
      <c r="J119" s="380"/>
      <c r="K119" s="380"/>
      <c r="L119" s="380"/>
      <c r="M119" s="381"/>
    </row>
    <row r="120" spans="1:13" ht="15.75" thickBot="1" x14ac:dyDescent="0.3">
      <c r="A120" s="201"/>
      <c r="B120" s="92"/>
      <c r="C120" s="92"/>
      <c r="D120" s="92"/>
      <c r="E120" s="92"/>
      <c r="F120" s="92"/>
      <c r="G120" s="92"/>
      <c r="H120" s="92"/>
      <c r="I120" s="92"/>
      <c r="J120" s="92"/>
      <c r="K120" s="92"/>
      <c r="L120" s="92"/>
      <c r="M120" s="193"/>
    </row>
    <row r="121" spans="1:13" x14ac:dyDescent="0.25">
      <c r="A121" s="206" t="s">
        <v>388</v>
      </c>
      <c r="B121" s="224" t="s">
        <v>389</v>
      </c>
      <c r="C121" s="342" t="s">
        <v>390</v>
      </c>
      <c r="D121" s="343"/>
      <c r="E121" s="343"/>
      <c r="F121" s="343"/>
      <c r="G121" s="343"/>
      <c r="H121" s="343"/>
      <c r="I121" s="343"/>
      <c r="J121" s="343"/>
      <c r="K121" s="343"/>
      <c r="L121" s="343"/>
      <c r="M121" s="344"/>
    </row>
    <row r="122" spans="1:13" x14ac:dyDescent="0.25">
      <c r="A122" s="345" t="s">
        <v>400</v>
      </c>
      <c r="B122" s="87">
        <v>55</v>
      </c>
      <c r="C122" s="378" t="str">
        <f>IF(productivité!C15="",(""),(productivité!C15))</f>
        <v/>
      </c>
      <c r="D122" s="378"/>
      <c r="E122" s="378"/>
      <c r="F122" s="378"/>
      <c r="G122" s="378"/>
      <c r="H122" s="378"/>
      <c r="I122" s="378"/>
      <c r="J122" s="378"/>
      <c r="K122" s="378"/>
      <c r="L122" s="378"/>
      <c r="M122" s="379"/>
    </row>
    <row r="123" spans="1:13" x14ac:dyDescent="0.25">
      <c r="A123" s="346"/>
      <c r="B123" s="87">
        <v>56</v>
      </c>
      <c r="C123" s="380" t="str">
        <f>IF(productivité!C25="",(""),(productivité!C25))</f>
        <v/>
      </c>
      <c r="D123" s="380"/>
      <c r="E123" s="380"/>
      <c r="F123" s="380"/>
      <c r="G123" s="380"/>
      <c r="H123" s="380"/>
      <c r="I123" s="380"/>
      <c r="J123" s="380"/>
      <c r="K123" s="380"/>
      <c r="L123" s="380"/>
      <c r="M123" s="381"/>
    </row>
    <row r="124" spans="1:13" x14ac:dyDescent="0.25">
      <c r="A124" s="346"/>
      <c r="B124" s="87">
        <v>57</v>
      </c>
      <c r="C124" s="380" t="str">
        <f>IF(productivité!C35="",(""),(productivité!C35))</f>
        <v/>
      </c>
      <c r="D124" s="380"/>
      <c r="E124" s="380"/>
      <c r="F124" s="380"/>
      <c r="G124" s="380"/>
      <c r="H124" s="380"/>
      <c r="I124" s="380"/>
      <c r="J124" s="380"/>
      <c r="K124" s="380"/>
      <c r="L124" s="380"/>
      <c r="M124" s="381"/>
    </row>
    <row r="125" spans="1:13" x14ac:dyDescent="0.25">
      <c r="A125" s="346"/>
      <c r="B125" s="87">
        <v>58</v>
      </c>
      <c r="C125" s="380" t="str">
        <f>IF(productivité!C45="",(""),(productivité!C45))</f>
        <v/>
      </c>
      <c r="D125" s="380"/>
      <c r="E125" s="380"/>
      <c r="F125" s="380"/>
      <c r="G125" s="380"/>
      <c r="H125" s="380"/>
      <c r="I125" s="380"/>
      <c r="J125" s="380"/>
      <c r="K125" s="380"/>
      <c r="L125" s="380"/>
      <c r="M125" s="381"/>
    </row>
    <row r="126" spans="1:13" x14ac:dyDescent="0.25">
      <c r="A126" s="347"/>
      <c r="B126" s="87">
        <v>59</v>
      </c>
      <c r="C126" s="380" t="str">
        <f>IF(productivité!C55="",(""),(productivité!C55))</f>
        <v/>
      </c>
      <c r="D126" s="380"/>
      <c r="E126" s="380"/>
      <c r="F126" s="380"/>
      <c r="G126" s="380"/>
      <c r="H126" s="380"/>
      <c r="I126" s="380"/>
      <c r="J126" s="380"/>
      <c r="K126" s="380"/>
      <c r="L126" s="380"/>
      <c r="M126" s="381"/>
    </row>
    <row r="127" spans="1:13" x14ac:dyDescent="0.25">
      <c r="A127" s="201"/>
      <c r="B127" s="92"/>
      <c r="C127" s="92"/>
      <c r="D127" s="92"/>
      <c r="E127" s="92"/>
      <c r="F127" s="92"/>
      <c r="G127" s="92"/>
      <c r="H127" s="92"/>
      <c r="I127" s="92"/>
      <c r="J127" s="92"/>
      <c r="K127" s="92"/>
      <c r="L127" s="92"/>
      <c r="M127" s="193"/>
    </row>
    <row r="128" spans="1:13" ht="15.75" thickBot="1" x14ac:dyDescent="0.3">
      <c r="A128" s="390" t="s">
        <v>403</v>
      </c>
      <c r="B128" s="391"/>
      <c r="C128" s="391"/>
      <c r="D128" s="391"/>
      <c r="E128" s="391"/>
      <c r="F128" s="391"/>
      <c r="G128" s="391"/>
      <c r="H128" s="391"/>
      <c r="I128" s="391"/>
      <c r="J128" s="391"/>
      <c r="K128" s="391"/>
      <c r="L128" s="391"/>
      <c r="M128" s="392"/>
    </row>
    <row r="129" spans="1:14" ht="71.25" customHeight="1" thickBot="1" x14ac:dyDescent="0.3">
      <c r="A129" s="393"/>
      <c r="B129" s="394"/>
      <c r="C129" s="394"/>
      <c r="D129" s="394"/>
      <c r="E129" s="394"/>
      <c r="F129" s="394"/>
      <c r="G129" s="394"/>
      <c r="H129" s="394"/>
      <c r="I129" s="394"/>
      <c r="J129" s="394"/>
      <c r="K129" s="394"/>
      <c r="L129" s="394"/>
      <c r="M129" s="395"/>
    </row>
    <row r="130" spans="1:14" x14ac:dyDescent="0.25">
      <c r="A130" s="39"/>
      <c r="B130" s="93"/>
      <c r="C130" s="93"/>
      <c r="D130" s="93"/>
      <c r="E130" s="93"/>
      <c r="F130" s="93"/>
      <c r="G130" s="93"/>
      <c r="H130" s="93"/>
      <c r="I130" s="93"/>
      <c r="J130" s="93"/>
      <c r="K130" s="93"/>
      <c r="L130" s="93"/>
      <c r="M130" s="211"/>
      <c r="N130" s="92"/>
    </row>
    <row r="131" spans="1:14" x14ac:dyDescent="0.25">
      <c r="A131" s="201"/>
      <c r="B131" s="92"/>
      <c r="C131" s="92"/>
      <c r="D131" s="92"/>
      <c r="E131" s="92"/>
      <c r="F131" s="92"/>
      <c r="G131" s="92"/>
      <c r="H131" s="92"/>
      <c r="I131" s="92"/>
      <c r="J131" s="92"/>
      <c r="K131" s="92"/>
      <c r="L131" s="92"/>
      <c r="M131" s="193"/>
    </row>
    <row r="132" spans="1:14" x14ac:dyDescent="0.25">
      <c r="A132" s="201"/>
      <c r="B132" s="92"/>
      <c r="C132" s="92"/>
      <c r="D132" s="92"/>
      <c r="E132" s="92"/>
      <c r="F132" s="92"/>
      <c r="G132" s="92"/>
      <c r="H132" s="92"/>
      <c r="I132" s="92"/>
      <c r="J132" s="92"/>
      <c r="K132" s="92"/>
      <c r="L132" s="92"/>
      <c r="M132" s="193"/>
    </row>
    <row r="133" spans="1:14" ht="15.75" x14ac:dyDescent="0.25">
      <c r="A133" s="205"/>
      <c r="B133" s="396"/>
      <c r="C133" s="396"/>
      <c r="D133" s="396"/>
      <c r="E133" s="396"/>
      <c r="F133" s="92"/>
      <c r="G133" s="397"/>
      <c r="H133" s="397"/>
      <c r="I133" s="397"/>
      <c r="J133" s="397"/>
      <c r="K133" s="92"/>
      <c r="L133" s="40">
        <f>'Questions et Accueil'!I33</f>
        <v>0</v>
      </c>
      <c r="M133" s="193"/>
    </row>
    <row r="134" spans="1:14" ht="15.75" x14ac:dyDescent="0.25">
      <c r="A134" s="201"/>
      <c r="B134" s="398">
        <f>'Questions et Accueil'!I25</f>
        <v>0</v>
      </c>
      <c r="C134" s="398"/>
      <c r="D134" s="398"/>
      <c r="E134" s="398"/>
      <c r="F134" s="212"/>
      <c r="G134" s="398" t="str">
        <f>IF('Questions et Accueil'!D23="",(""),('Questions et Accueil'!D23))</f>
        <v/>
      </c>
      <c r="H134" s="398"/>
      <c r="I134" s="398"/>
      <c r="J134" s="398"/>
      <c r="K134" s="92"/>
      <c r="L134" s="213" t="s">
        <v>401</v>
      </c>
      <c r="M134" s="193"/>
    </row>
    <row r="135" spans="1:14" ht="15.75" x14ac:dyDescent="0.25">
      <c r="A135" s="201"/>
      <c r="B135" s="387" t="s">
        <v>448</v>
      </c>
      <c r="C135" s="387"/>
      <c r="D135" s="387"/>
      <c r="E135" s="387"/>
      <c r="F135" s="139"/>
      <c r="G135" s="388" t="s">
        <v>402</v>
      </c>
      <c r="H135" s="387"/>
      <c r="I135" s="387"/>
      <c r="J135" s="387"/>
      <c r="K135" s="92"/>
      <c r="L135" s="92"/>
      <c r="M135" s="193"/>
    </row>
    <row r="136" spans="1:14" ht="16.5" thickBot="1" x14ac:dyDescent="0.3">
      <c r="A136" s="214"/>
      <c r="B136" s="389"/>
      <c r="C136" s="389"/>
      <c r="D136" s="389"/>
      <c r="E136" s="389"/>
      <c r="F136" s="215"/>
      <c r="G136" s="389"/>
      <c r="H136" s="389"/>
      <c r="I136" s="389"/>
      <c r="J136" s="389"/>
      <c r="K136" s="216"/>
      <c r="L136" s="216"/>
      <c r="M136" s="217"/>
    </row>
    <row r="137" spans="1:14" ht="15.75" x14ac:dyDescent="0.25">
      <c r="B137" s="385"/>
      <c r="C137" s="385"/>
      <c r="D137" s="385"/>
      <c r="E137" s="385"/>
      <c r="F137" s="42"/>
      <c r="G137" s="385"/>
      <c r="H137" s="385"/>
      <c r="I137" s="385"/>
      <c r="J137" s="385"/>
    </row>
    <row r="138" spans="1:14" ht="15.75" x14ac:dyDescent="0.25">
      <c r="B138" s="385"/>
      <c r="C138" s="385"/>
      <c r="D138" s="385"/>
      <c r="E138" s="385"/>
      <c r="F138" s="42"/>
      <c r="G138" s="385"/>
      <c r="H138" s="385"/>
      <c r="I138" s="385"/>
      <c r="J138" s="385"/>
    </row>
  </sheetData>
  <sheetProtection password="F0CF" sheet="1" objects="1" scenarios="1"/>
  <protectedRanges>
    <protectedRange sqref="A129" name="Plage3"/>
    <protectedRange sqref="A41" name="Plage2"/>
    <protectedRange sqref="A38" name="Plage1"/>
    <protectedRange sqref="B137:J137" name="Plage4_2"/>
    <protectedRange sqref="B138:J138" name="Plage4_3"/>
    <protectedRange sqref="B135:J135" name="Plage4_4"/>
    <protectedRange sqref="B136:J136" name="Plage4_1_1"/>
  </protectedRanges>
  <mergeCells count="108">
    <mergeCell ref="B138:E138"/>
    <mergeCell ref="G138:J138"/>
    <mergeCell ref="B135:E135"/>
    <mergeCell ref="G135:J135"/>
    <mergeCell ref="B136:E136"/>
    <mergeCell ref="G136:J136"/>
    <mergeCell ref="B137:E137"/>
    <mergeCell ref="G137:J137"/>
    <mergeCell ref="A128:M128"/>
    <mergeCell ref="A129:M129"/>
    <mergeCell ref="B133:E133"/>
    <mergeCell ref="G133:J133"/>
    <mergeCell ref="B134:E134"/>
    <mergeCell ref="G134:J134"/>
    <mergeCell ref="C121:M121"/>
    <mergeCell ref="A122:A126"/>
    <mergeCell ref="C122:M122"/>
    <mergeCell ref="C123:M123"/>
    <mergeCell ref="C124:M124"/>
    <mergeCell ref="C125:M125"/>
    <mergeCell ref="C126:M126"/>
    <mergeCell ref="C115:M115"/>
    <mergeCell ref="A116:A119"/>
    <mergeCell ref="C116:M116"/>
    <mergeCell ref="C117:M117"/>
    <mergeCell ref="C118:M118"/>
    <mergeCell ref="C119:M119"/>
    <mergeCell ref="C106:M106"/>
    <mergeCell ref="A107:A113"/>
    <mergeCell ref="C107:M107"/>
    <mergeCell ref="C108:M108"/>
    <mergeCell ref="C109:M109"/>
    <mergeCell ref="C110:M110"/>
    <mergeCell ref="C111:M111"/>
    <mergeCell ref="C112:M112"/>
    <mergeCell ref="C113:M113"/>
    <mergeCell ref="C99:M99"/>
    <mergeCell ref="A100:A104"/>
    <mergeCell ref="C100:M100"/>
    <mergeCell ref="C101:M101"/>
    <mergeCell ref="C102:M102"/>
    <mergeCell ref="C103:M103"/>
    <mergeCell ref="C104:M104"/>
    <mergeCell ref="C92:M92"/>
    <mergeCell ref="C94:M94"/>
    <mergeCell ref="A95:A97"/>
    <mergeCell ref="C95:M95"/>
    <mergeCell ref="C96:M96"/>
    <mergeCell ref="C97:M97"/>
    <mergeCell ref="C83:M83"/>
    <mergeCell ref="A84:A92"/>
    <mergeCell ref="C84:M84"/>
    <mergeCell ref="C85:M85"/>
    <mergeCell ref="C86:M86"/>
    <mergeCell ref="C87:M87"/>
    <mergeCell ref="C88:M88"/>
    <mergeCell ref="C89:M89"/>
    <mergeCell ref="C90:M90"/>
    <mergeCell ref="C91:M91"/>
    <mergeCell ref="A72:A81"/>
    <mergeCell ref="C81:M81"/>
    <mergeCell ref="C80:M80"/>
    <mergeCell ref="A62:A69"/>
    <mergeCell ref="C62:M62"/>
    <mergeCell ref="C63:M63"/>
    <mergeCell ref="C64:M64"/>
    <mergeCell ref="C65:M65"/>
    <mergeCell ref="C66:M66"/>
    <mergeCell ref="C67:M67"/>
    <mergeCell ref="C68:M68"/>
    <mergeCell ref="C69:M69"/>
    <mergeCell ref="C71:M71"/>
    <mergeCell ref="C72:M72"/>
    <mergeCell ref="C73:M73"/>
    <mergeCell ref="C74:M74"/>
    <mergeCell ref="C75:M75"/>
    <mergeCell ref="C76:M76"/>
    <mergeCell ref="C77:M77"/>
    <mergeCell ref="C78:M78"/>
    <mergeCell ref="C79:M79"/>
    <mergeCell ref="C56:M56"/>
    <mergeCell ref="A57:A59"/>
    <mergeCell ref="C57:M57"/>
    <mergeCell ref="C58:M58"/>
    <mergeCell ref="C59:M59"/>
    <mergeCell ref="C61:M61"/>
    <mergeCell ref="A44:M44"/>
    <mergeCell ref="A45:M45"/>
    <mergeCell ref="A47:M47"/>
    <mergeCell ref="C49:M49"/>
    <mergeCell ref="A50:A54"/>
    <mergeCell ref="C50:M50"/>
    <mergeCell ref="C51:M51"/>
    <mergeCell ref="C52:M52"/>
    <mergeCell ref="C53:M53"/>
    <mergeCell ref="C54:M54"/>
    <mergeCell ref="I12:I13"/>
    <mergeCell ref="A37:M37"/>
    <mergeCell ref="A38:M38"/>
    <mergeCell ref="A40:M40"/>
    <mergeCell ref="A41:M41"/>
    <mergeCell ref="A43:M43"/>
    <mergeCell ref="A1:B1"/>
    <mergeCell ref="A2:M2"/>
    <mergeCell ref="A3:M3"/>
    <mergeCell ref="A4:M4"/>
    <mergeCell ref="C5:E5"/>
    <mergeCell ref="E8:F8"/>
  </mergeCells>
  <dataValidations count="1">
    <dataValidation type="custom" allowBlank="1" showInputMessage="1" showErrorMessage="1" sqref="C51" xr:uid="{00000000-0002-0000-1000-000000000000}">
      <formula1>P51</formula1>
    </dataValidation>
  </dataValidations>
  <pageMargins left="0.7" right="0.7" top="0.75" bottom="0.75" header="0.3" footer="0.3"/>
  <pageSetup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7"/>
  </sheetPr>
  <dimension ref="A1:M278"/>
  <sheetViews>
    <sheetView topLeftCell="A49" workbookViewId="0">
      <selection activeCell="I5" sqref="I5"/>
    </sheetView>
  </sheetViews>
  <sheetFormatPr baseColWidth="10" defaultColWidth="11.42578125" defaultRowHeight="15" x14ac:dyDescent="0.25"/>
  <cols>
    <col min="1" max="1" width="12.5703125" customWidth="1"/>
    <col min="2" max="2" width="4.5703125" customWidth="1"/>
    <col min="3" max="13" width="9" customWidth="1"/>
  </cols>
  <sheetData>
    <row r="1" spans="1:13" ht="23.25" customHeight="1" x14ac:dyDescent="0.25">
      <c r="A1" s="335" t="s">
        <v>404</v>
      </c>
      <c r="B1" s="336"/>
      <c r="C1" s="336"/>
      <c r="D1" s="336"/>
      <c r="E1" s="336"/>
      <c r="F1" s="336"/>
      <c r="G1" s="336"/>
      <c r="H1" s="336"/>
      <c r="I1" s="336"/>
      <c r="J1" s="336"/>
      <c r="K1" s="336"/>
      <c r="L1" s="336"/>
      <c r="M1" s="337"/>
    </row>
    <row r="2" spans="1:13" ht="18" customHeight="1" x14ac:dyDescent="0.25">
      <c r="A2" s="338" t="s">
        <v>374</v>
      </c>
      <c r="B2" s="339"/>
      <c r="C2" s="339"/>
      <c r="D2" s="339"/>
      <c r="E2" s="339"/>
      <c r="F2" s="339"/>
      <c r="G2" s="339"/>
      <c r="H2" s="339"/>
      <c r="I2" s="339"/>
      <c r="J2" s="339"/>
      <c r="K2" s="339"/>
      <c r="L2" s="339"/>
      <c r="M2" s="340"/>
    </row>
    <row r="3" spans="1:13" ht="18" customHeight="1" x14ac:dyDescent="0.25">
      <c r="A3" s="338" t="s">
        <v>405</v>
      </c>
      <c r="B3" s="339"/>
      <c r="C3" s="339"/>
      <c r="D3" s="339"/>
      <c r="E3" s="339"/>
      <c r="F3" s="339"/>
      <c r="G3" s="339"/>
      <c r="H3" s="339"/>
      <c r="I3" s="339"/>
      <c r="J3" s="339"/>
      <c r="K3" s="339"/>
      <c r="L3" s="339"/>
      <c r="M3" s="340"/>
    </row>
    <row r="4" spans="1:13" x14ac:dyDescent="0.25">
      <c r="A4" s="201"/>
      <c r="B4" s="92"/>
      <c r="C4" s="92"/>
      <c r="D4" s="92"/>
      <c r="E4" s="92"/>
      <c r="F4" s="92"/>
      <c r="G4" s="92"/>
      <c r="H4" s="92"/>
      <c r="I4" s="218" t="s">
        <v>382</v>
      </c>
      <c r="J4" s="92"/>
      <c r="K4" s="92"/>
      <c r="L4" s="92"/>
      <c r="M4" s="193"/>
    </row>
    <row r="5" spans="1:13" x14ac:dyDescent="0.25">
      <c r="A5" s="191" t="s">
        <v>376</v>
      </c>
      <c r="B5" s="92"/>
      <c r="C5" s="341">
        <f>'Questions et Accueil'!D9</f>
        <v>0</v>
      </c>
      <c r="D5" s="341"/>
      <c r="E5" s="341"/>
      <c r="F5" s="92"/>
      <c r="G5" s="92"/>
      <c r="H5" s="92"/>
      <c r="I5" s="92"/>
      <c r="J5" s="192"/>
      <c r="K5" s="192"/>
      <c r="L5" s="192"/>
      <c r="M5" s="193"/>
    </row>
    <row r="6" spans="1:13" x14ac:dyDescent="0.25">
      <c r="A6" s="191" t="s">
        <v>377</v>
      </c>
      <c r="B6" s="92"/>
      <c r="C6" s="192">
        <v>1</v>
      </c>
      <c r="D6" s="192">
        <v>2</v>
      </c>
      <c r="E6" s="192">
        <v>3</v>
      </c>
      <c r="F6" s="92"/>
      <c r="G6" s="92"/>
      <c r="H6" s="92"/>
      <c r="I6" s="194"/>
      <c r="J6" s="195">
        <v>1</v>
      </c>
      <c r="K6" s="195">
        <v>2</v>
      </c>
      <c r="L6" s="195">
        <v>3</v>
      </c>
      <c r="M6" s="193"/>
    </row>
    <row r="7" spans="1:13" x14ac:dyDescent="0.25">
      <c r="A7" s="197" t="s">
        <v>378</v>
      </c>
      <c r="B7" s="92"/>
      <c r="C7" s="198">
        <f>'Questions et Accueil'!D33</f>
        <v>0</v>
      </c>
      <c r="D7" s="198">
        <f>'Questions et Accueil'!F33</f>
        <v>0</v>
      </c>
      <c r="E7" s="198">
        <f>'Questions et Accueil'!I33</f>
        <v>0</v>
      </c>
      <c r="F7" s="92"/>
      <c r="G7" s="92"/>
      <c r="H7" s="92"/>
      <c r="I7" s="199" t="s">
        <v>379</v>
      </c>
      <c r="J7" s="196">
        <f>'Questions et Accueil'!D11</f>
        <v>0</v>
      </c>
      <c r="K7" s="196">
        <f>'Questions et Accueil'!F11</f>
        <v>0</v>
      </c>
      <c r="L7" s="196">
        <f>'Questions et Accueil'!I11</f>
        <v>0</v>
      </c>
      <c r="M7" s="193"/>
    </row>
    <row r="8" spans="1:13" x14ac:dyDescent="0.25">
      <c r="A8" s="191" t="s">
        <v>380</v>
      </c>
      <c r="B8" s="92"/>
      <c r="C8" s="200">
        <f>'Questions et Accueil'!D25</f>
        <v>0</v>
      </c>
      <c r="D8" s="200">
        <f>'Questions et Accueil'!F25</f>
        <v>0</v>
      </c>
      <c r="E8" s="200">
        <f>'Questions et Accueil'!I25</f>
        <v>0</v>
      </c>
      <c r="F8" s="92"/>
      <c r="G8" s="92"/>
      <c r="H8" s="92"/>
      <c r="I8" s="92"/>
      <c r="J8" s="92"/>
      <c r="K8" s="92"/>
      <c r="L8" s="92"/>
      <c r="M8" s="193"/>
    </row>
    <row r="9" spans="1:13" x14ac:dyDescent="0.25">
      <c r="A9" s="201"/>
      <c r="B9" s="92"/>
      <c r="C9" s="92"/>
      <c r="D9" s="92"/>
      <c r="E9" s="92"/>
      <c r="F9" s="92"/>
      <c r="G9" s="92"/>
      <c r="H9" s="92"/>
      <c r="I9" s="92"/>
      <c r="J9" s="92"/>
      <c r="K9" s="92"/>
      <c r="L9" s="92"/>
      <c r="M9" s="193"/>
    </row>
    <row r="10" spans="1:13" x14ac:dyDescent="0.25">
      <c r="A10" s="201"/>
      <c r="B10" s="92"/>
      <c r="C10" s="92"/>
      <c r="D10" s="92"/>
      <c r="E10" s="92"/>
      <c r="F10" s="92"/>
      <c r="G10" s="92"/>
      <c r="H10" s="92"/>
      <c r="I10" s="92"/>
      <c r="J10" s="92"/>
      <c r="K10" s="92"/>
      <c r="L10" s="92"/>
      <c r="M10" s="193"/>
    </row>
    <row r="11" spans="1:13" x14ac:dyDescent="0.25">
      <c r="A11" s="201"/>
      <c r="B11" s="92"/>
      <c r="C11" s="92"/>
      <c r="D11" s="92"/>
      <c r="E11" s="92"/>
      <c r="F11" s="92"/>
      <c r="G11" s="92"/>
      <c r="H11" s="92"/>
      <c r="I11" s="92"/>
      <c r="J11" s="92"/>
      <c r="K11" s="92"/>
      <c r="L11" s="92"/>
      <c r="M11" s="193"/>
    </row>
    <row r="12" spans="1:13" x14ac:dyDescent="0.25">
      <c r="A12" s="201"/>
      <c r="B12" s="92"/>
      <c r="C12" s="92"/>
      <c r="D12" s="92"/>
      <c r="E12" s="92"/>
      <c r="F12" s="92"/>
      <c r="G12" s="92"/>
      <c r="H12" s="92"/>
      <c r="I12" s="92"/>
      <c r="J12" s="386"/>
      <c r="K12" s="202"/>
      <c r="L12" s="92"/>
      <c r="M12" s="193"/>
    </row>
    <row r="13" spans="1:13" x14ac:dyDescent="0.25">
      <c r="A13" s="201"/>
      <c r="B13" s="92"/>
      <c r="C13" s="92"/>
      <c r="D13" s="92"/>
      <c r="E13" s="92"/>
      <c r="F13" s="92"/>
      <c r="G13" s="92"/>
      <c r="H13" s="92"/>
      <c r="I13" s="203"/>
      <c r="J13" s="386"/>
      <c r="K13" s="202"/>
      <c r="L13" s="92"/>
      <c r="M13" s="193"/>
    </row>
    <row r="14" spans="1:13" x14ac:dyDescent="0.25">
      <c r="A14" s="201"/>
      <c r="B14" s="92"/>
      <c r="C14" s="92"/>
      <c r="D14" s="92"/>
      <c r="E14" s="92"/>
      <c r="F14" s="92"/>
      <c r="G14" s="92"/>
      <c r="H14" s="92"/>
      <c r="I14" s="203"/>
      <c r="J14" s="92"/>
      <c r="K14" s="92"/>
      <c r="L14" s="92"/>
      <c r="M14" s="193"/>
    </row>
    <row r="15" spans="1:13" x14ac:dyDescent="0.25">
      <c r="A15" s="201"/>
      <c r="B15" s="92"/>
      <c r="C15" s="92"/>
      <c r="D15" s="92"/>
      <c r="E15" s="92"/>
      <c r="F15" s="92"/>
      <c r="G15" s="92"/>
      <c r="H15" s="92"/>
      <c r="I15" s="203"/>
      <c r="J15" s="203"/>
      <c r="K15" s="203"/>
      <c r="L15" s="92"/>
      <c r="M15" s="193"/>
    </row>
    <row r="16" spans="1:13" x14ac:dyDescent="0.25">
      <c r="A16" s="201"/>
      <c r="B16" s="92"/>
      <c r="C16" s="92"/>
      <c r="D16" s="92"/>
      <c r="E16" s="92"/>
      <c r="F16" s="92"/>
      <c r="G16" s="92"/>
      <c r="H16" s="92"/>
      <c r="I16" s="203"/>
      <c r="J16" s="203"/>
      <c r="K16" s="203"/>
      <c r="L16" s="92"/>
      <c r="M16" s="193"/>
    </row>
    <row r="17" spans="1:13" x14ac:dyDescent="0.25">
      <c r="A17" s="201"/>
      <c r="B17" s="92"/>
      <c r="C17" s="92"/>
      <c r="D17" s="92"/>
      <c r="E17" s="92"/>
      <c r="F17" s="92"/>
      <c r="G17" s="92"/>
      <c r="H17" s="92"/>
      <c r="I17" s="203"/>
      <c r="J17" s="203"/>
      <c r="K17" s="203"/>
      <c r="L17" s="92"/>
      <c r="M17" s="193"/>
    </row>
    <row r="18" spans="1:13" x14ac:dyDescent="0.25">
      <c r="A18" s="201"/>
      <c r="B18" s="92"/>
      <c r="C18" s="92"/>
      <c r="D18" s="92"/>
      <c r="E18" s="92"/>
      <c r="F18" s="92"/>
      <c r="G18" s="92"/>
      <c r="H18" s="92"/>
      <c r="I18" s="203"/>
      <c r="J18" s="203"/>
      <c r="K18" s="203"/>
      <c r="L18" s="92"/>
      <c r="M18" s="193"/>
    </row>
    <row r="19" spans="1:13" x14ac:dyDescent="0.25">
      <c r="A19" s="201"/>
      <c r="B19" s="92"/>
      <c r="C19" s="92"/>
      <c r="D19" s="92"/>
      <c r="E19" s="92"/>
      <c r="F19" s="92"/>
      <c r="G19" s="92"/>
      <c r="H19" s="92"/>
      <c r="I19" s="203"/>
      <c r="J19" s="203"/>
      <c r="K19" s="203"/>
      <c r="L19" s="92"/>
      <c r="M19" s="193"/>
    </row>
    <row r="20" spans="1:13" x14ac:dyDescent="0.25">
      <c r="A20" s="201"/>
      <c r="B20" s="92"/>
      <c r="C20" s="92"/>
      <c r="D20" s="92"/>
      <c r="E20" s="92"/>
      <c r="F20" s="92"/>
      <c r="G20" s="92"/>
      <c r="H20" s="92"/>
      <c r="I20" s="203"/>
      <c r="J20" s="203"/>
      <c r="K20" s="203"/>
      <c r="L20" s="92"/>
      <c r="M20" s="193"/>
    </row>
    <row r="21" spans="1:13" x14ac:dyDescent="0.25">
      <c r="A21" s="201"/>
      <c r="B21" s="92"/>
      <c r="C21" s="92"/>
      <c r="D21" s="92"/>
      <c r="E21" s="92"/>
      <c r="F21" s="92"/>
      <c r="G21" s="92"/>
      <c r="H21" s="92"/>
      <c r="I21" s="203"/>
      <c r="J21" s="203"/>
      <c r="K21" s="203"/>
      <c r="L21" s="92"/>
      <c r="M21" s="193"/>
    </row>
    <row r="22" spans="1:13" x14ac:dyDescent="0.25">
      <c r="A22" s="201"/>
      <c r="B22" s="92"/>
      <c r="C22" s="92"/>
      <c r="D22" s="92"/>
      <c r="E22" s="92"/>
      <c r="F22" s="92"/>
      <c r="G22" s="92"/>
      <c r="H22" s="92"/>
      <c r="I22" s="203"/>
      <c r="J22" s="203"/>
      <c r="K22" s="203"/>
      <c r="L22" s="92"/>
      <c r="M22" s="193"/>
    </row>
    <row r="23" spans="1:13" x14ac:dyDescent="0.25">
      <c r="A23" s="201"/>
      <c r="B23" s="92"/>
      <c r="C23" s="92"/>
      <c r="D23" s="92"/>
      <c r="E23" s="92"/>
      <c r="F23" s="92"/>
      <c r="G23" s="92"/>
      <c r="H23" s="92"/>
      <c r="I23" s="203"/>
      <c r="J23" s="203"/>
      <c r="K23" s="203"/>
      <c r="L23" s="92"/>
      <c r="M23" s="193"/>
    </row>
    <row r="24" spans="1:13" x14ac:dyDescent="0.25">
      <c r="A24" s="201"/>
      <c r="B24" s="92"/>
      <c r="C24" s="92"/>
      <c r="D24" s="92"/>
      <c r="E24" s="92"/>
      <c r="F24" s="92"/>
      <c r="G24" s="92"/>
      <c r="H24" s="92"/>
      <c r="I24" s="203"/>
      <c r="J24" s="203"/>
      <c r="K24" s="203"/>
      <c r="L24" s="92"/>
      <c r="M24" s="193"/>
    </row>
    <row r="25" spans="1:13" x14ac:dyDescent="0.25">
      <c r="A25" s="201"/>
      <c r="B25" s="92"/>
      <c r="C25" s="92"/>
      <c r="D25" s="92"/>
      <c r="E25" s="92"/>
      <c r="F25" s="92"/>
      <c r="G25" s="92"/>
      <c r="H25" s="92"/>
      <c r="I25" s="203"/>
      <c r="J25" s="203"/>
      <c r="K25" s="203"/>
      <c r="L25" s="92"/>
      <c r="M25" s="193"/>
    </row>
    <row r="26" spans="1:13" x14ac:dyDescent="0.25">
      <c r="A26" s="201"/>
      <c r="B26" s="92"/>
      <c r="C26" s="92"/>
      <c r="D26" s="92"/>
      <c r="E26" s="92"/>
      <c r="F26" s="92"/>
      <c r="G26" s="92"/>
      <c r="H26" s="92"/>
      <c r="I26" s="203"/>
      <c r="J26" s="203"/>
      <c r="K26" s="203"/>
      <c r="L26" s="92"/>
      <c r="M26" s="193"/>
    </row>
    <row r="27" spans="1:13" x14ac:dyDescent="0.25">
      <c r="A27" s="201"/>
      <c r="B27" s="92"/>
      <c r="C27" s="92"/>
      <c r="D27" s="92"/>
      <c r="E27" s="92"/>
      <c r="F27" s="92"/>
      <c r="G27" s="92"/>
      <c r="H27" s="92"/>
      <c r="I27" s="203"/>
      <c r="J27" s="203"/>
      <c r="K27" s="203"/>
      <c r="L27" s="92"/>
      <c r="M27" s="193"/>
    </row>
    <row r="28" spans="1:13" x14ac:dyDescent="0.25">
      <c r="A28" s="201"/>
      <c r="B28" s="92"/>
      <c r="C28" s="92"/>
      <c r="D28" s="92"/>
      <c r="E28" s="92"/>
      <c r="F28" s="92"/>
      <c r="G28" s="92"/>
      <c r="H28" s="92"/>
      <c r="I28" s="203"/>
      <c r="J28" s="203"/>
      <c r="K28" s="203"/>
      <c r="L28" s="92"/>
      <c r="M28" s="193"/>
    </row>
    <row r="29" spans="1:13" x14ac:dyDescent="0.25">
      <c r="A29" s="201"/>
      <c r="B29" s="92"/>
      <c r="C29" s="92"/>
      <c r="D29" s="92"/>
      <c r="E29" s="92"/>
      <c r="F29" s="92"/>
      <c r="G29" s="92"/>
      <c r="H29" s="92"/>
      <c r="I29" s="203"/>
      <c r="J29" s="204"/>
      <c r="K29" s="204"/>
      <c r="L29" s="92"/>
      <c r="M29" s="193"/>
    </row>
    <row r="30" spans="1:13" x14ac:dyDescent="0.25">
      <c r="A30" s="201"/>
      <c r="B30" s="92"/>
      <c r="C30" s="92"/>
      <c r="D30" s="92"/>
      <c r="E30" s="92"/>
      <c r="F30" s="92"/>
      <c r="G30" s="92"/>
      <c r="H30" s="92"/>
      <c r="I30" s="203"/>
      <c r="J30" s="204"/>
      <c r="K30" s="204"/>
      <c r="L30" s="92"/>
      <c r="M30" s="193"/>
    </row>
    <row r="31" spans="1:13" x14ac:dyDescent="0.25">
      <c r="A31" s="201"/>
      <c r="B31" s="92"/>
      <c r="C31" s="92"/>
      <c r="D31" s="92"/>
      <c r="E31" s="92"/>
      <c r="F31" s="92"/>
      <c r="G31" s="92"/>
      <c r="H31" s="92"/>
      <c r="I31" s="203"/>
      <c r="J31" s="204"/>
      <c r="K31" s="204"/>
      <c r="L31" s="92"/>
      <c r="M31" s="193"/>
    </row>
    <row r="32" spans="1:13" x14ac:dyDescent="0.25">
      <c r="A32" s="201"/>
      <c r="B32" s="92"/>
      <c r="C32" s="92"/>
      <c r="D32" s="92"/>
      <c r="E32" s="92"/>
      <c r="F32" s="92"/>
      <c r="G32" s="92"/>
      <c r="H32" s="92"/>
      <c r="I32" s="203"/>
      <c r="J32" s="204"/>
      <c r="K32" s="204"/>
      <c r="L32" s="92"/>
      <c r="M32" s="193"/>
    </row>
    <row r="33" spans="1:13" x14ac:dyDescent="0.25">
      <c r="A33" s="201"/>
      <c r="B33" s="92"/>
      <c r="C33" s="92"/>
      <c r="D33" s="92"/>
      <c r="E33" s="92"/>
      <c r="F33" s="92"/>
      <c r="G33" s="92"/>
      <c r="H33" s="92"/>
      <c r="I33" s="203"/>
      <c r="J33" s="204"/>
      <c r="K33" s="204"/>
      <c r="L33" s="92"/>
      <c r="M33" s="193"/>
    </row>
    <row r="34" spans="1:13" x14ac:dyDescent="0.25">
      <c r="A34" s="201"/>
      <c r="B34" s="92"/>
      <c r="C34" s="92"/>
      <c r="D34" s="92"/>
      <c r="E34" s="92"/>
      <c r="F34" s="92"/>
      <c r="G34" s="92"/>
      <c r="H34" s="92"/>
      <c r="I34" s="203"/>
      <c r="J34" s="204"/>
      <c r="K34" s="204"/>
      <c r="L34" s="92"/>
      <c r="M34" s="193"/>
    </row>
    <row r="35" spans="1:13" x14ac:dyDescent="0.25">
      <c r="A35" s="201"/>
      <c r="B35" s="92"/>
      <c r="C35" s="92"/>
      <c r="D35" s="92"/>
      <c r="E35" s="92"/>
      <c r="F35" s="92"/>
      <c r="G35" s="92"/>
      <c r="H35" s="92"/>
      <c r="I35" s="203"/>
      <c r="J35" s="204"/>
      <c r="K35" s="204"/>
      <c r="L35" s="92"/>
      <c r="M35" s="193"/>
    </row>
    <row r="36" spans="1:13" ht="16.5" thickBot="1" x14ac:dyDescent="0.3">
      <c r="A36" s="326" t="s">
        <v>383</v>
      </c>
      <c r="B36" s="327"/>
      <c r="C36" s="327"/>
      <c r="D36" s="327"/>
      <c r="E36" s="327"/>
      <c r="F36" s="327"/>
      <c r="G36" s="327"/>
      <c r="H36" s="327"/>
      <c r="I36" s="327"/>
      <c r="J36" s="327"/>
      <c r="K36" s="327"/>
      <c r="L36" s="327"/>
      <c r="M36" s="328"/>
    </row>
    <row r="37" spans="1:13" ht="15.75" thickTop="1" x14ac:dyDescent="0.25">
      <c r="A37" s="404">
        <f>'résultats 1 et recommandations'!A37:M37</f>
        <v>0</v>
      </c>
      <c r="B37" s="405"/>
      <c r="C37" s="405"/>
      <c r="D37" s="405"/>
      <c r="E37" s="405"/>
      <c r="F37" s="405"/>
      <c r="G37" s="405"/>
      <c r="H37" s="405"/>
      <c r="I37" s="405"/>
      <c r="J37" s="405"/>
      <c r="K37" s="405"/>
      <c r="L37" s="405"/>
      <c r="M37" s="406"/>
    </row>
    <row r="38" spans="1:13" x14ac:dyDescent="0.25">
      <c r="A38" s="407"/>
      <c r="B38" s="408"/>
      <c r="C38" s="408"/>
      <c r="D38" s="408"/>
      <c r="E38" s="408"/>
      <c r="F38" s="408"/>
      <c r="G38" s="408"/>
      <c r="H38" s="408"/>
      <c r="I38" s="408"/>
      <c r="J38" s="408"/>
      <c r="K38" s="408"/>
      <c r="L38" s="408"/>
      <c r="M38" s="409"/>
    </row>
    <row r="39" spans="1:13" ht="15.75" thickBot="1" x14ac:dyDescent="0.3">
      <c r="A39" s="410"/>
      <c r="B39" s="411"/>
      <c r="C39" s="411"/>
      <c r="D39" s="411"/>
      <c r="E39" s="411"/>
      <c r="F39" s="411"/>
      <c r="G39" s="411"/>
      <c r="H39" s="411"/>
      <c r="I39" s="411"/>
      <c r="J39" s="411"/>
      <c r="K39" s="411"/>
      <c r="L39" s="411"/>
      <c r="M39" s="412"/>
    </row>
    <row r="40" spans="1:13" ht="45.75" customHeight="1" thickTop="1" thickBot="1" x14ac:dyDescent="0.3">
      <c r="A40" s="413">
        <f>'résultats 2 et recommandations'!A38:M38</f>
        <v>0</v>
      </c>
      <c r="B40" s="414"/>
      <c r="C40" s="414"/>
      <c r="D40" s="414"/>
      <c r="E40" s="414"/>
      <c r="F40" s="414"/>
      <c r="G40" s="414"/>
      <c r="H40" s="414"/>
      <c r="I40" s="414"/>
      <c r="J40" s="414"/>
      <c r="K40" s="414"/>
      <c r="L40" s="414"/>
      <c r="M40" s="415"/>
    </row>
    <row r="41" spans="1:13" ht="45.75" customHeight="1" thickTop="1" thickBot="1" x14ac:dyDescent="0.3">
      <c r="A41" s="416">
        <f>'résultats 3 et recommandations'!A38:M38</f>
        <v>0</v>
      </c>
      <c r="B41" s="417"/>
      <c r="C41" s="417"/>
      <c r="D41" s="417"/>
      <c r="E41" s="417"/>
      <c r="F41" s="417"/>
      <c r="G41" s="417"/>
      <c r="H41" s="417"/>
      <c r="I41" s="417"/>
      <c r="J41" s="417"/>
      <c r="K41" s="417"/>
      <c r="L41" s="417"/>
      <c r="M41" s="418"/>
    </row>
    <row r="42" spans="1:13" ht="15.75" thickTop="1" x14ac:dyDescent="0.25">
      <c r="A42" s="205"/>
      <c r="B42" s="92"/>
      <c r="C42" s="92"/>
      <c r="D42" s="92"/>
      <c r="E42" s="92"/>
      <c r="F42" s="92"/>
      <c r="G42" s="92"/>
      <c r="H42" s="92"/>
      <c r="I42" s="92"/>
      <c r="J42" s="92"/>
      <c r="K42" s="92"/>
      <c r="L42" s="92"/>
      <c r="M42" s="193"/>
    </row>
    <row r="43" spans="1:13" ht="16.5" thickBot="1" x14ac:dyDescent="0.3">
      <c r="A43" s="326" t="s">
        <v>384</v>
      </c>
      <c r="B43" s="327"/>
      <c r="C43" s="327"/>
      <c r="D43" s="327"/>
      <c r="E43" s="327"/>
      <c r="F43" s="327"/>
      <c r="G43" s="327"/>
      <c r="H43" s="327"/>
      <c r="I43" s="327"/>
      <c r="J43" s="327"/>
      <c r="K43" s="327"/>
      <c r="L43" s="327"/>
      <c r="M43" s="328"/>
    </row>
    <row r="44" spans="1:13" ht="45.75" customHeight="1" thickTop="1" thickBot="1" x14ac:dyDescent="0.3">
      <c r="A44" s="416">
        <f>'résultats 1 et recommandations'!A40:M40</f>
        <v>0</v>
      </c>
      <c r="B44" s="417"/>
      <c r="C44" s="417"/>
      <c r="D44" s="417"/>
      <c r="E44" s="417"/>
      <c r="F44" s="417"/>
      <c r="G44" s="417"/>
      <c r="H44" s="417"/>
      <c r="I44" s="417"/>
      <c r="J44" s="417"/>
      <c r="K44" s="417"/>
      <c r="L44" s="417"/>
      <c r="M44" s="418"/>
    </row>
    <row r="45" spans="1:13" ht="45.75" customHeight="1" thickTop="1" thickBot="1" x14ac:dyDescent="0.3">
      <c r="A45" s="401">
        <f>'résultats 2 et recommandations'!A41:M41</f>
        <v>0</v>
      </c>
      <c r="B45" s="402"/>
      <c r="C45" s="402"/>
      <c r="D45" s="402"/>
      <c r="E45" s="402"/>
      <c r="F45" s="402"/>
      <c r="G45" s="402"/>
      <c r="H45" s="402"/>
      <c r="I45" s="402"/>
      <c r="J45" s="402"/>
      <c r="K45" s="402"/>
      <c r="L45" s="402"/>
      <c r="M45" s="403"/>
    </row>
    <row r="46" spans="1:13" ht="45.75" customHeight="1" thickTop="1" thickBot="1" x14ac:dyDescent="0.3">
      <c r="A46" s="401">
        <f>'résultats 3 et recommandations'!A41:M41</f>
        <v>0</v>
      </c>
      <c r="B46" s="402"/>
      <c r="C46" s="402"/>
      <c r="D46" s="402"/>
      <c r="E46" s="402"/>
      <c r="F46" s="402"/>
      <c r="G46" s="402"/>
      <c r="H46" s="402"/>
      <c r="I46" s="402"/>
      <c r="J46" s="402"/>
      <c r="K46" s="402"/>
      <c r="L46" s="402"/>
      <c r="M46" s="403"/>
    </row>
    <row r="47" spans="1:13" ht="15.75" thickTop="1" x14ac:dyDescent="0.25">
      <c r="A47" s="201"/>
      <c r="B47" s="92"/>
      <c r="C47" s="92"/>
      <c r="D47" s="92"/>
      <c r="E47" s="92"/>
      <c r="F47" s="92"/>
      <c r="G47" s="92"/>
      <c r="H47" s="92"/>
      <c r="I47" s="92"/>
      <c r="J47" s="92"/>
      <c r="K47" s="92"/>
      <c r="L47" s="92"/>
      <c r="M47" s="193"/>
    </row>
    <row r="48" spans="1:13" ht="16.5" thickBot="1" x14ac:dyDescent="0.3">
      <c r="A48" s="326" t="s">
        <v>385</v>
      </c>
      <c r="B48" s="327"/>
      <c r="C48" s="327"/>
      <c r="D48" s="327"/>
      <c r="E48" s="327"/>
      <c r="F48" s="327"/>
      <c r="G48" s="327"/>
      <c r="H48" s="327"/>
      <c r="I48" s="327"/>
      <c r="J48" s="327"/>
      <c r="K48" s="327"/>
      <c r="L48" s="327"/>
      <c r="M48" s="328"/>
    </row>
    <row r="49" spans="1:13" ht="81" customHeight="1" x14ac:dyDescent="0.25">
      <c r="A49" s="354" t="s">
        <v>386</v>
      </c>
      <c r="B49" s="355"/>
      <c r="C49" s="355"/>
      <c r="D49" s="355"/>
      <c r="E49" s="355"/>
      <c r="F49" s="355"/>
      <c r="G49" s="355"/>
      <c r="H49" s="355"/>
      <c r="I49" s="355"/>
      <c r="J49" s="355"/>
      <c r="K49" s="355"/>
      <c r="L49" s="355"/>
      <c r="M49" s="356"/>
    </row>
    <row r="50" spans="1:13" ht="115.5" customHeight="1" thickBot="1" x14ac:dyDescent="0.3">
      <c r="A50" s="357" t="s">
        <v>16</v>
      </c>
      <c r="B50" s="358"/>
      <c r="C50" s="358"/>
      <c r="D50" s="358"/>
      <c r="E50" s="358"/>
      <c r="F50" s="358"/>
      <c r="G50" s="358"/>
      <c r="H50" s="358"/>
      <c r="I50" s="358"/>
      <c r="J50" s="358"/>
      <c r="K50" s="358"/>
      <c r="L50" s="358"/>
      <c r="M50" s="359"/>
    </row>
    <row r="51" spans="1:13" x14ac:dyDescent="0.25">
      <c r="A51" s="201"/>
      <c r="B51" s="92"/>
      <c r="C51" s="92"/>
      <c r="D51" s="92"/>
      <c r="E51" s="92"/>
      <c r="F51" s="92"/>
      <c r="G51" s="92"/>
      <c r="H51" s="92"/>
      <c r="I51" s="92"/>
      <c r="J51" s="92"/>
      <c r="K51" s="92"/>
      <c r="L51" s="92"/>
      <c r="M51" s="193"/>
    </row>
    <row r="52" spans="1:13" ht="15.75" x14ac:dyDescent="0.25">
      <c r="A52" s="326" t="s">
        <v>387</v>
      </c>
      <c r="B52" s="327"/>
      <c r="C52" s="327"/>
      <c r="D52" s="327"/>
      <c r="E52" s="327"/>
      <c r="F52" s="327"/>
      <c r="G52" s="327"/>
      <c r="H52" s="327"/>
      <c r="I52" s="327"/>
      <c r="J52" s="327"/>
      <c r="K52" s="327"/>
      <c r="L52" s="327"/>
      <c r="M52" s="328"/>
    </row>
    <row r="53" spans="1:13" ht="15.75" thickBot="1" x14ac:dyDescent="0.3">
      <c r="A53" s="201"/>
      <c r="B53" s="92"/>
      <c r="C53" s="92"/>
      <c r="D53" s="92"/>
      <c r="E53" s="92"/>
      <c r="F53" s="92"/>
      <c r="G53" s="92"/>
      <c r="H53" s="92"/>
      <c r="I53" s="92"/>
      <c r="J53" s="92"/>
      <c r="K53" s="92"/>
      <c r="L53" s="92"/>
      <c r="M53" s="193"/>
    </row>
    <row r="54" spans="1:13" x14ac:dyDescent="0.25">
      <c r="A54" s="206" t="s">
        <v>388</v>
      </c>
      <c r="B54" s="208" t="s">
        <v>389</v>
      </c>
      <c r="C54" s="419" t="s">
        <v>390</v>
      </c>
      <c r="D54" s="343"/>
      <c r="E54" s="343"/>
      <c r="F54" s="343"/>
      <c r="G54" s="343"/>
      <c r="H54" s="343"/>
      <c r="I54" s="343"/>
      <c r="J54" s="343"/>
      <c r="K54" s="343"/>
      <c r="L54" s="343"/>
      <c r="M54" s="344"/>
    </row>
    <row r="55" spans="1:13" x14ac:dyDescent="0.25">
      <c r="A55" s="420" t="s">
        <v>391</v>
      </c>
      <c r="B55" s="422">
        <v>1</v>
      </c>
      <c r="C55" s="423" t="str">
        <f>IF(motivation!C13="",(""),(motivation!C13))</f>
        <v/>
      </c>
      <c r="D55" s="423"/>
      <c r="E55" s="423"/>
      <c r="F55" s="423"/>
      <c r="G55" s="423"/>
      <c r="H55" s="423"/>
      <c r="I55" s="423"/>
      <c r="J55" s="423"/>
      <c r="K55" s="423"/>
      <c r="L55" s="423"/>
      <c r="M55" s="424"/>
    </row>
    <row r="56" spans="1:13" x14ac:dyDescent="0.25">
      <c r="A56" s="364"/>
      <c r="B56" s="422"/>
      <c r="C56" s="423" t="str">
        <f>IF(motivation!C14="",(""),(motivation!C14))</f>
        <v/>
      </c>
      <c r="D56" s="423"/>
      <c r="E56" s="423"/>
      <c r="F56" s="423"/>
      <c r="G56" s="423"/>
      <c r="H56" s="423"/>
      <c r="I56" s="423"/>
      <c r="J56" s="423"/>
      <c r="K56" s="423"/>
      <c r="L56" s="423"/>
      <c r="M56" s="424"/>
    </row>
    <row r="57" spans="1:13" x14ac:dyDescent="0.25">
      <c r="A57" s="364"/>
      <c r="B57" s="422"/>
      <c r="C57" s="423" t="str">
        <f>IF(motivation!C15="",(""),(motivation!C15))</f>
        <v/>
      </c>
      <c r="D57" s="423"/>
      <c r="E57" s="423"/>
      <c r="F57" s="423"/>
      <c r="G57" s="423"/>
      <c r="H57" s="423"/>
      <c r="I57" s="423"/>
      <c r="J57" s="423"/>
      <c r="K57" s="423"/>
      <c r="L57" s="423"/>
      <c r="M57" s="424"/>
    </row>
    <row r="58" spans="1:13" x14ac:dyDescent="0.25">
      <c r="A58" s="364"/>
      <c r="B58" s="422">
        <v>2</v>
      </c>
      <c r="C58" s="425" t="str">
        <f>IF(motivation!C23="",(""),(motivation!C23))</f>
        <v/>
      </c>
      <c r="D58" s="425"/>
      <c r="E58" s="425"/>
      <c r="F58" s="425"/>
      <c r="G58" s="425"/>
      <c r="H58" s="425"/>
      <c r="I58" s="425"/>
      <c r="J58" s="425"/>
      <c r="K58" s="425"/>
      <c r="L58" s="425"/>
      <c r="M58" s="426"/>
    </row>
    <row r="59" spans="1:13" x14ac:dyDescent="0.25">
      <c r="A59" s="364"/>
      <c r="B59" s="422"/>
      <c r="C59" s="427" t="str">
        <f>IF(motivation!C24="",(""),(motivation!C24))</f>
        <v/>
      </c>
      <c r="D59" s="427"/>
      <c r="E59" s="427"/>
      <c r="F59" s="427"/>
      <c r="G59" s="427"/>
      <c r="H59" s="427"/>
      <c r="I59" s="427"/>
      <c r="J59" s="427"/>
      <c r="K59" s="427"/>
      <c r="L59" s="427"/>
      <c r="M59" s="428"/>
    </row>
    <row r="60" spans="1:13" x14ac:dyDescent="0.25">
      <c r="A60" s="364"/>
      <c r="B60" s="422"/>
      <c r="C60" s="429" t="str">
        <f>IF(motivation!C25="",(""),(motivation!C25))</f>
        <v/>
      </c>
      <c r="D60" s="429"/>
      <c r="E60" s="429"/>
      <c r="F60" s="429"/>
      <c r="G60" s="429"/>
      <c r="H60" s="429"/>
      <c r="I60" s="429"/>
      <c r="J60" s="429"/>
      <c r="K60" s="429"/>
      <c r="L60" s="429"/>
      <c r="M60" s="430"/>
    </row>
    <row r="61" spans="1:13" x14ac:dyDescent="0.25">
      <c r="A61" s="364"/>
      <c r="B61" s="422">
        <v>3</v>
      </c>
      <c r="C61" s="423" t="str">
        <f>IF(motivation!C33="",(""),(motivation!C33))</f>
        <v/>
      </c>
      <c r="D61" s="423"/>
      <c r="E61" s="423"/>
      <c r="F61" s="423"/>
      <c r="G61" s="423"/>
      <c r="H61" s="423"/>
      <c r="I61" s="423"/>
      <c r="J61" s="423"/>
      <c r="K61" s="423"/>
      <c r="L61" s="423"/>
      <c r="M61" s="424"/>
    </row>
    <row r="62" spans="1:13" x14ac:dyDescent="0.25">
      <c r="A62" s="364"/>
      <c r="B62" s="422"/>
      <c r="C62" s="423" t="str">
        <f>IF(motivation!C34="",(""),(motivation!C34))</f>
        <v/>
      </c>
      <c r="D62" s="423"/>
      <c r="E62" s="423"/>
      <c r="F62" s="423"/>
      <c r="G62" s="423"/>
      <c r="H62" s="423"/>
      <c r="I62" s="423"/>
      <c r="J62" s="423"/>
      <c r="K62" s="423"/>
      <c r="L62" s="423"/>
      <c r="M62" s="424"/>
    </row>
    <row r="63" spans="1:13" x14ac:dyDescent="0.25">
      <c r="A63" s="364"/>
      <c r="B63" s="422"/>
      <c r="C63" s="434" t="str">
        <f>IF(motivation!C35="",(""),(motivation!C35))</f>
        <v/>
      </c>
      <c r="D63" s="434"/>
      <c r="E63" s="434"/>
      <c r="F63" s="434"/>
      <c r="G63" s="434"/>
      <c r="H63" s="434"/>
      <c r="I63" s="434"/>
      <c r="J63" s="434"/>
      <c r="K63" s="434"/>
      <c r="L63" s="434"/>
      <c r="M63" s="435"/>
    </row>
    <row r="64" spans="1:13" x14ac:dyDescent="0.25">
      <c r="A64" s="364"/>
      <c r="B64" s="422">
        <v>4</v>
      </c>
      <c r="C64" s="434" t="str">
        <f>IF(motivation!C43="",(""),(motivation!C43))</f>
        <v/>
      </c>
      <c r="D64" s="434"/>
      <c r="E64" s="434"/>
      <c r="F64" s="434"/>
      <c r="G64" s="434"/>
      <c r="H64" s="434"/>
      <c r="I64" s="434"/>
      <c r="J64" s="434"/>
      <c r="K64" s="434"/>
      <c r="L64" s="434"/>
      <c r="M64" s="435"/>
    </row>
    <row r="65" spans="1:13" x14ac:dyDescent="0.25">
      <c r="A65" s="364"/>
      <c r="B65" s="422"/>
      <c r="C65" s="434" t="str">
        <f>IF(motivation!C44="",(""),(motivation!C44))</f>
        <v/>
      </c>
      <c r="D65" s="434"/>
      <c r="E65" s="434"/>
      <c r="F65" s="434"/>
      <c r="G65" s="434"/>
      <c r="H65" s="434"/>
      <c r="I65" s="434"/>
      <c r="J65" s="434"/>
      <c r="K65" s="434"/>
      <c r="L65" s="434"/>
      <c r="M65" s="435"/>
    </row>
    <row r="66" spans="1:13" x14ac:dyDescent="0.25">
      <c r="A66" s="364"/>
      <c r="B66" s="422"/>
      <c r="C66" s="423" t="str">
        <f>IF(motivation!C45="",(""),(motivation!C45))</f>
        <v/>
      </c>
      <c r="D66" s="423"/>
      <c r="E66" s="423"/>
      <c r="F66" s="423"/>
      <c r="G66" s="423"/>
      <c r="H66" s="423"/>
      <c r="I66" s="423"/>
      <c r="J66" s="423"/>
      <c r="K66" s="423"/>
      <c r="L66" s="423"/>
      <c r="M66" s="424"/>
    </row>
    <row r="67" spans="1:13" x14ac:dyDescent="0.25">
      <c r="A67" s="364"/>
      <c r="B67" s="445">
        <v>5</v>
      </c>
      <c r="C67" s="439" t="str">
        <f>IF(motivation!C53="",(""),(motivation!C53))</f>
        <v/>
      </c>
      <c r="D67" s="440"/>
      <c r="E67" s="440"/>
      <c r="F67" s="440"/>
      <c r="G67" s="440"/>
      <c r="H67" s="440"/>
      <c r="I67" s="440"/>
      <c r="J67" s="440"/>
      <c r="K67" s="440"/>
      <c r="L67" s="440"/>
      <c r="M67" s="441"/>
    </row>
    <row r="68" spans="1:13" x14ac:dyDescent="0.25">
      <c r="A68" s="364"/>
      <c r="B68" s="446"/>
      <c r="C68" s="439" t="str">
        <f>IF(motivation!C54="",(""),(motivation!C54))</f>
        <v/>
      </c>
      <c r="D68" s="440"/>
      <c r="E68" s="440"/>
      <c r="F68" s="440"/>
      <c r="G68" s="440"/>
      <c r="H68" s="440"/>
      <c r="I68" s="440"/>
      <c r="J68" s="440"/>
      <c r="K68" s="440"/>
      <c r="L68" s="440"/>
      <c r="M68" s="441"/>
    </row>
    <row r="69" spans="1:13" ht="15.75" thickBot="1" x14ac:dyDescent="0.3">
      <c r="A69" s="421"/>
      <c r="B69" s="447"/>
      <c r="C69" s="431" t="str">
        <f>IF(motivation!C55="",(""),(motivation!C55))</f>
        <v/>
      </c>
      <c r="D69" s="432"/>
      <c r="E69" s="432"/>
      <c r="F69" s="432"/>
      <c r="G69" s="432"/>
      <c r="H69" s="432"/>
      <c r="I69" s="432"/>
      <c r="J69" s="432"/>
      <c r="K69" s="432"/>
      <c r="L69" s="432"/>
      <c r="M69" s="433"/>
    </row>
    <row r="70" spans="1:13" ht="15.75" thickBot="1" x14ac:dyDescent="0.3">
      <c r="A70" s="201"/>
      <c r="B70" s="92"/>
      <c r="C70" s="92"/>
      <c r="D70" s="92"/>
      <c r="E70" s="92"/>
      <c r="F70" s="92"/>
      <c r="G70" s="92"/>
      <c r="H70" s="92"/>
      <c r="I70" s="92"/>
      <c r="J70" s="92"/>
      <c r="K70" s="92"/>
      <c r="L70" s="92"/>
      <c r="M70" s="193"/>
    </row>
    <row r="71" spans="1:13" x14ac:dyDescent="0.25">
      <c r="A71" s="206" t="s">
        <v>388</v>
      </c>
      <c r="B71" s="207" t="s">
        <v>389</v>
      </c>
      <c r="C71" s="342" t="s">
        <v>390</v>
      </c>
      <c r="D71" s="343"/>
      <c r="E71" s="343"/>
      <c r="F71" s="343"/>
      <c r="G71" s="343"/>
      <c r="H71" s="343"/>
      <c r="I71" s="343"/>
      <c r="J71" s="343"/>
      <c r="K71" s="343"/>
      <c r="L71" s="343"/>
      <c r="M71" s="344"/>
    </row>
    <row r="72" spans="1:13" x14ac:dyDescent="0.25">
      <c r="A72" s="465" t="s">
        <v>392</v>
      </c>
      <c r="B72" s="467">
        <v>6</v>
      </c>
      <c r="C72" s="470" t="str">
        <f>IF(assi.!C13="",(""),(assi.!C13))</f>
        <v/>
      </c>
      <c r="D72" s="440"/>
      <c r="E72" s="440"/>
      <c r="F72" s="440"/>
      <c r="G72" s="440"/>
      <c r="H72" s="440"/>
      <c r="I72" s="440"/>
      <c r="J72" s="440"/>
      <c r="K72" s="440"/>
      <c r="L72" s="440"/>
      <c r="M72" s="441"/>
    </row>
    <row r="73" spans="1:13" x14ac:dyDescent="0.25">
      <c r="A73" s="346"/>
      <c r="B73" s="468"/>
      <c r="C73" s="471" t="str">
        <f>IF(assi.!C14="",(""),(assi.!C14))</f>
        <v/>
      </c>
      <c r="D73" s="440"/>
      <c r="E73" s="440"/>
      <c r="F73" s="440"/>
      <c r="G73" s="440"/>
      <c r="H73" s="440"/>
      <c r="I73" s="440"/>
      <c r="J73" s="440"/>
      <c r="K73" s="440"/>
      <c r="L73" s="440"/>
      <c r="M73" s="441"/>
    </row>
    <row r="74" spans="1:13" x14ac:dyDescent="0.25">
      <c r="A74" s="346"/>
      <c r="B74" s="469"/>
      <c r="C74" s="439" t="str">
        <f>IF(assi.!C15="",(""),(assi.!C15))</f>
        <v/>
      </c>
      <c r="D74" s="440"/>
      <c r="E74" s="440"/>
      <c r="F74" s="440"/>
      <c r="G74" s="440"/>
      <c r="H74" s="440"/>
      <c r="I74" s="440"/>
      <c r="J74" s="440"/>
      <c r="K74" s="440"/>
      <c r="L74" s="440"/>
      <c r="M74" s="441"/>
    </row>
    <row r="75" spans="1:13" x14ac:dyDescent="0.25">
      <c r="A75" s="346"/>
      <c r="B75" s="436">
        <v>7</v>
      </c>
      <c r="C75" s="439" t="str">
        <f>IF(assi.!C23="",(""),(assi.!C23))</f>
        <v/>
      </c>
      <c r="D75" s="440"/>
      <c r="E75" s="440"/>
      <c r="F75" s="440"/>
      <c r="G75" s="440"/>
      <c r="H75" s="440"/>
      <c r="I75" s="440"/>
      <c r="J75" s="440"/>
      <c r="K75" s="440"/>
      <c r="L75" s="440"/>
      <c r="M75" s="441"/>
    </row>
    <row r="76" spans="1:13" x14ac:dyDescent="0.25">
      <c r="A76" s="346"/>
      <c r="B76" s="437"/>
      <c r="C76" s="439" t="str">
        <f>IF(assi.!C24="",(""),(assi.!C24))</f>
        <v/>
      </c>
      <c r="D76" s="440"/>
      <c r="E76" s="440"/>
      <c r="F76" s="440"/>
      <c r="G76" s="440"/>
      <c r="H76" s="440"/>
      <c r="I76" s="440"/>
      <c r="J76" s="440"/>
      <c r="K76" s="440"/>
      <c r="L76" s="440"/>
      <c r="M76" s="441"/>
    </row>
    <row r="77" spans="1:13" x14ac:dyDescent="0.25">
      <c r="A77" s="346"/>
      <c r="B77" s="438"/>
      <c r="C77" s="442" t="str">
        <f>IF(assi.!C25="",(""),(assi.!C25))</f>
        <v/>
      </c>
      <c r="D77" s="443"/>
      <c r="E77" s="443"/>
      <c r="F77" s="443"/>
      <c r="G77" s="443"/>
      <c r="H77" s="443"/>
      <c r="I77" s="443"/>
      <c r="J77" s="443"/>
      <c r="K77" s="443"/>
      <c r="L77" s="443"/>
      <c r="M77" s="444"/>
    </row>
    <row r="78" spans="1:13" x14ac:dyDescent="0.25">
      <c r="A78" s="346"/>
      <c r="B78" s="436">
        <v>8</v>
      </c>
      <c r="C78" s="442" t="str">
        <f>IF(assi.!C33="",(""),(assi.!C33))</f>
        <v/>
      </c>
      <c r="D78" s="443"/>
      <c r="E78" s="443"/>
      <c r="F78" s="443"/>
      <c r="G78" s="443"/>
      <c r="H78" s="443"/>
      <c r="I78" s="443"/>
      <c r="J78" s="443"/>
      <c r="K78" s="443"/>
      <c r="L78" s="443"/>
      <c r="M78" s="444"/>
    </row>
    <row r="79" spans="1:13" x14ac:dyDescent="0.25">
      <c r="A79" s="346"/>
      <c r="B79" s="437"/>
      <c r="C79" s="442" t="str">
        <f>IF(assi.!C34="",(""),(assi.!C34))</f>
        <v/>
      </c>
      <c r="D79" s="443"/>
      <c r="E79" s="443"/>
      <c r="F79" s="443"/>
      <c r="G79" s="443"/>
      <c r="H79" s="443"/>
      <c r="I79" s="443"/>
      <c r="J79" s="443"/>
      <c r="K79" s="443"/>
      <c r="L79" s="443"/>
      <c r="M79" s="444"/>
    </row>
    <row r="80" spans="1:13" ht="15.75" thickBot="1" x14ac:dyDescent="0.3">
      <c r="A80" s="466"/>
      <c r="B80" s="464"/>
      <c r="C80" s="431" t="str">
        <f>IF(assi.!C35="",(""),(assi.!C35))</f>
        <v/>
      </c>
      <c r="D80" s="432"/>
      <c r="E80" s="432"/>
      <c r="F80" s="432"/>
      <c r="G80" s="432"/>
      <c r="H80" s="432"/>
      <c r="I80" s="432"/>
      <c r="J80" s="432"/>
      <c r="K80" s="432"/>
      <c r="L80" s="432"/>
      <c r="M80" s="433"/>
    </row>
    <row r="81" spans="1:13" ht="15.75" thickBot="1" x14ac:dyDescent="0.3">
      <c r="A81" s="201"/>
      <c r="B81" s="92"/>
      <c r="C81" s="92"/>
      <c r="D81" s="92"/>
      <c r="E81" s="92"/>
      <c r="F81" s="92"/>
      <c r="G81" s="92"/>
      <c r="H81" s="92"/>
      <c r="I81" s="92"/>
      <c r="J81" s="92"/>
      <c r="K81" s="92"/>
      <c r="L81" s="92"/>
      <c r="M81" s="193"/>
    </row>
    <row r="82" spans="1:13" x14ac:dyDescent="0.25">
      <c r="A82" s="206" t="s">
        <v>388</v>
      </c>
      <c r="B82" s="207" t="s">
        <v>389</v>
      </c>
      <c r="C82" s="342" t="s">
        <v>390</v>
      </c>
      <c r="D82" s="343"/>
      <c r="E82" s="343"/>
      <c r="F82" s="343"/>
      <c r="G82" s="343"/>
      <c r="H82" s="343"/>
      <c r="I82" s="343"/>
      <c r="J82" s="343"/>
      <c r="K82" s="343"/>
      <c r="L82" s="343"/>
      <c r="M82" s="344"/>
    </row>
    <row r="83" spans="1:13" x14ac:dyDescent="0.25">
      <c r="A83" s="465" t="s">
        <v>393</v>
      </c>
      <c r="B83" s="467">
        <v>9</v>
      </c>
      <c r="C83" s="473" t="str">
        <f>IF(relation!C13="",(""),(relation!C13))</f>
        <v/>
      </c>
      <c r="D83" s="474"/>
      <c r="E83" s="474"/>
      <c r="F83" s="474"/>
      <c r="G83" s="474"/>
      <c r="H83" s="474"/>
      <c r="I83" s="474"/>
      <c r="J83" s="474"/>
      <c r="K83" s="474"/>
      <c r="L83" s="474"/>
      <c r="M83" s="475"/>
    </row>
    <row r="84" spans="1:13" x14ac:dyDescent="0.25">
      <c r="A84" s="346"/>
      <c r="B84" s="468"/>
      <c r="C84" s="476" t="str">
        <f>IF(relation!C14="",(""),(relation!C14))</f>
        <v/>
      </c>
      <c r="D84" s="477"/>
      <c r="E84" s="477"/>
      <c r="F84" s="477"/>
      <c r="G84" s="477"/>
      <c r="H84" s="477"/>
      <c r="I84" s="477"/>
      <c r="J84" s="477"/>
      <c r="K84" s="477"/>
      <c r="L84" s="477"/>
      <c r="M84" s="478"/>
    </row>
    <row r="85" spans="1:13" ht="15.75" thickBot="1" x14ac:dyDescent="0.3">
      <c r="A85" s="346"/>
      <c r="B85" s="472"/>
      <c r="C85" s="458" t="str">
        <f>IF(relation!C15="",(""),(relation!C15))</f>
        <v/>
      </c>
      <c r="D85" s="459"/>
      <c r="E85" s="459"/>
      <c r="F85" s="459"/>
      <c r="G85" s="459"/>
      <c r="H85" s="459"/>
      <c r="I85" s="459"/>
      <c r="J85" s="459"/>
      <c r="K85" s="459"/>
      <c r="L85" s="459"/>
      <c r="M85" s="460"/>
    </row>
    <row r="86" spans="1:13" x14ac:dyDescent="0.25">
      <c r="A86" s="346"/>
      <c r="B86" s="461">
        <v>10</v>
      </c>
      <c r="C86" s="479" t="str">
        <f>IF(relation!C23="",(""),(relation!C23))</f>
        <v/>
      </c>
      <c r="D86" s="480"/>
      <c r="E86" s="480"/>
      <c r="F86" s="480"/>
      <c r="G86" s="480"/>
      <c r="H86" s="480"/>
      <c r="I86" s="480"/>
      <c r="J86" s="480"/>
      <c r="K86" s="480"/>
      <c r="L86" s="480"/>
      <c r="M86" s="481"/>
    </row>
    <row r="87" spans="1:13" x14ac:dyDescent="0.25">
      <c r="A87" s="346"/>
      <c r="B87" s="437"/>
      <c r="C87" s="452" t="str">
        <f>IF(relation!C24="",(""),(relation!C24))</f>
        <v/>
      </c>
      <c r="D87" s="453"/>
      <c r="E87" s="453"/>
      <c r="F87" s="453"/>
      <c r="G87" s="453"/>
      <c r="H87" s="453"/>
      <c r="I87" s="453"/>
      <c r="J87" s="453"/>
      <c r="K87" s="453"/>
      <c r="L87" s="453"/>
      <c r="M87" s="454"/>
    </row>
    <row r="88" spans="1:13" ht="15.75" thickBot="1" x14ac:dyDescent="0.3">
      <c r="A88" s="346"/>
      <c r="B88" s="462"/>
      <c r="C88" s="458" t="str">
        <f>IF(relation!C25="",(""),(relation!C25))</f>
        <v/>
      </c>
      <c r="D88" s="459"/>
      <c r="E88" s="459"/>
      <c r="F88" s="459"/>
      <c r="G88" s="459"/>
      <c r="H88" s="459"/>
      <c r="I88" s="459"/>
      <c r="J88" s="459"/>
      <c r="K88" s="459"/>
      <c r="L88" s="459"/>
      <c r="M88" s="460"/>
    </row>
    <row r="89" spans="1:13" x14ac:dyDescent="0.25">
      <c r="A89" s="346"/>
      <c r="B89" s="461">
        <v>11</v>
      </c>
      <c r="C89" s="463" t="str">
        <f>IF(relation!C33="",(""),(relation!C33))</f>
        <v/>
      </c>
      <c r="D89" s="450"/>
      <c r="E89" s="450"/>
      <c r="F89" s="450"/>
      <c r="G89" s="450"/>
      <c r="H89" s="450"/>
      <c r="I89" s="450"/>
      <c r="J89" s="450"/>
      <c r="K89" s="450"/>
      <c r="L89" s="450"/>
      <c r="M89" s="451"/>
    </row>
    <row r="90" spans="1:13" x14ac:dyDescent="0.25">
      <c r="A90" s="346"/>
      <c r="B90" s="437"/>
      <c r="C90" s="452" t="str">
        <f>IF(relation!C34="",(""),(relation!C34))</f>
        <v/>
      </c>
      <c r="D90" s="453"/>
      <c r="E90" s="453"/>
      <c r="F90" s="453"/>
      <c r="G90" s="453"/>
      <c r="H90" s="453"/>
      <c r="I90" s="453"/>
      <c r="J90" s="453"/>
      <c r="K90" s="453"/>
      <c r="L90" s="453"/>
      <c r="M90" s="454"/>
    </row>
    <row r="91" spans="1:13" ht="15.75" thickBot="1" x14ac:dyDescent="0.3">
      <c r="A91" s="346"/>
      <c r="B91" s="462"/>
      <c r="C91" s="458" t="str">
        <f>IF(relation!C35="",(""),(relation!C35))</f>
        <v/>
      </c>
      <c r="D91" s="459"/>
      <c r="E91" s="459"/>
      <c r="F91" s="459"/>
      <c r="G91" s="459"/>
      <c r="H91" s="459"/>
      <c r="I91" s="459"/>
      <c r="J91" s="459"/>
      <c r="K91" s="459"/>
      <c r="L91" s="459"/>
      <c r="M91" s="460"/>
    </row>
    <row r="92" spans="1:13" x14ac:dyDescent="0.25">
      <c r="A92" s="346"/>
      <c r="B92" s="461">
        <v>12</v>
      </c>
      <c r="C92" s="463" t="str">
        <f>IF(relation!C43="",(""),(relation!C43))</f>
        <v/>
      </c>
      <c r="D92" s="450"/>
      <c r="E92" s="450"/>
      <c r="F92" s="450"/>
      <c r="G92" s="450"/>
      <c r="H92" s="450"/>
      <c r="I92" s="450"/>
      <c r="J92" s="450"/>
      <c r="K92" s="450"/>
      <c r="L92" s="450"/>
      <c r="M92" s="451"/>
    </row>
    <row r="93" spans="1:13" x14ac:dyDescent="0.25">
      <c r="A93" s="346"/>
      <c r="B93" s="437"/>
      <c r="C93" s="452" t="str">
        <f>IF(relation!C44="",(""),(relation!C44))</f>
        <v/>
      </c>
      <c r="D93" s="453"/>
      <c r="E93" s="453"/>
      <c r="F93" s="453"/>
      <c r="G93" s="453"/>
      <c r="H93" s="453"/>
      <c r="I93" s="453"/>
      <c r="J93" s="453"/>
      <c r="K93" s="453"/>
      <c r="L93" s="453"/>
      <c r="M93" s="454"/>
    </row>
    <row r="94" spans="1:13" ht="15.75" thickBot="1" x14ac:dyDescent="0.3">
      <c r="A94" s="346"/>
      <c r="B94" s="437"/>
      <c r="C94" s="455" t="str">
        <f>IF(relation!C45="",(""),(relation!C45))</f>
        <v/>
      </c>
      <c r="D94" s="456"/>
      <c r="E94" s="456"/>
      <c r="F94" s="456"/>
      <c r="G94" s="456"/>
      <c r="H94" s="456"/>
      <c r="I94" s="456"/>
      <c r="J94" s="456"/>
      <c r="K94" s="456"/>
      <c r="L94" s="456"/>
      <c r="M94" s="457"/>
    </row>
    <row r="95" spans="1:13" x14ac:dyDescent="0.25">
      <c r="A95" s="346"/>
      <c r="B95" s="461">
        <v>13</v>
      </c>
      <c r="C95" s="463" t="str">
        <f>IF(relation!C53="",(""),(relation!C53))</f>
        <v/>
      </c>
      <c r="D95" s="450"/>
      <c r="E95" s="450"/>
      <c r="F95" s="450"/>
      <c r="G95" s="450"/>
      <c r="H95" s="450"/>
      <c r="I95" s="450"/>
      <c r="J95" s="450"/>
      <c r="K95" s="450"/>
      <c r="L95" s="450"/>
      <c r="M95" s="451"/>
    </row>
    <row r="96" spans="1:13" x14ac:dyDescent="0.25">
      <c r="A96" s="346"/>
      <c r="B96" s="437"/>
      <c r="C96" s="452" t="str">
        <f>IF(relation!C54="",(""),(relation!C54))</f>
        <v/>
      </c>
      <c r="D96" s="453"/>
      <c r="E96" s="453"/>
      <c r="F96" s="453"/>
      <c r="G96" s="453"/>
      <c r="H96" s="453"/>
      <c r="I96" s="453"/>
      <c r="J96" s="453"/>
      <c r="K96" s="453"/>
      <c r="L96" s="453"/>
      <c r="M96" s="454"/>
    </row>
    <row r="97" spans="1:13" ht="15.75" thickBot="1" x14ac:dyDescent="0.3">
      <c r="A97" s="346"/>
      <c r="B97" s="437"/>
      <c r="C97" s="455" t="str">
        <f>IF(relation!C55="",(""),(relation!C55))</f>
        <v/>
      </c>
      <c r="D97" s="456"/>
      <c r="E97" s="456"/>
      <c r="F97" s="456"/>
      <c r="G97" s="456"/>
      <c r="H97" s="456"/>
      <c r="I97" s="456"/>
      <c r="J97" s="456"/>
      <c r="K97" s="456"/>
      <c r="L97" s="456"/>
      <c r="M97" s="457"/>
    </row>
    <row r="98" spans="1:13" x14ac:dyDescent="0.25">
      <c r="A98" s="346"/>
      <c r="B98" s="448">
        <v>14</v>
      </c>
      <c r="C98" s="449" t="str">
        <f>IF(relation!C63="",(""),(relation!C63))</f>
        <v/>
      </c>
      <c r="D98" s="450"/>
      <c r="E98" s="450"/>
      <c r="F98" s="450"/>
      <c r="G98" s="450"/>
      <c r="H98" s="450"/>
      <c r="I98" s="450"/>
      <c r="J98" s="450"/>
      <c r="K98" s="450"/>
      <c r="L98" s="450"/>
      <c r="M98" s="451"/>
    </row>
    <row r="99" spans="1:13" x14ac:dyDescent="0.25">
      <c r="A99" s="346"/>
      <c r="B99" s="437"/>
      <c r="C99" s="452" t="str">
        <f>IF(relation!C64="",(""),(relation!C64))</f>
        <v/>
      </c>
      <c r="D99" s="453"/>
      <c r="E99" s="453"/>
      <c r="F99" s="453"/>
      <c r="G99" s="453"/>
      <c r="H99" s="453"/>
      <c r="I99" s="453"/>
      <c r="J99" s="453"/>
      <c r="K99" s="453"/>
      <c r="L99" s="453"/>
      <c r="M99" s="454"/>
    </row>
    <row r="100" spans="1:13" ht="15.75" thickBot="1" x14ac:dyDescent="0.3">
      <c r="A100" s="346"/>
      <c r="B100" s="437"/>
      <c r="C100" s="455" t="str">
        <f>IF(relation!C65="",(""),(relation!C65))</f>
        <v/>
      </c>
      <c r="D100" s="456"/>
      <c r="E100" s="456"/>
      <c r="F100" s="456"/>
      <c r="G100" s="456"/>
      <c r="H100" s="456"/>
      <c r="I100" s="456"/>
      <c r="J100" s="456"/>
      <c r="K100" s="456"/>
      <c r="L100" s="456"/>
      <c r="M100" s="457"/>
    </row>
    <row r="101" spans="1:13" x14ac:dyDescent="0.25">
      <c r="A101" s="346"/>
      <c r="B101" s="448">
        <v>15</v>
      </c>
      <c r="C101" s="449" t="str">
        <f>IF(relation!C73="",(""),(relation!C73))</f>
        <v/>
      </c>
      <c r="D101" s="450"/>
      <c r="E101" s="450"/>
      <c r="F101" s="450"/>
      <c r="G101" s="450"/>
      <c r="H101" s="450"/>
      <c r="I101" s="450"/>
      <c r="J101" s="450"/>
      <c r="K101" s="450"/>
      <c r="L101" s="450"/>
      <c r="M101" s="451"/>
    </row>
    <row r="102" spans="1:13" x14ac:dyDescent="0.25">
      <c r="A102" s="346"/>
      <c r="B102" s="437"/>
      <c r="C102" s="452" t="str">
        <f>IF(relation!C74="",(""),(relation!C74))</f>
        <v/>
      </c>
      <c r="D102" s="453"/>
      <c r="E102" s="453"/>
      <c r="F102" s="453"/>
      <c r="G102" s="453"/>
      <c r="H102" s="453"/>
      <c r="I102" s="453"/>
      <c r="J102" s="453"/>
      <c r="K102" s="453"/>
      <c r="L102" s="453"/>
      <c r="M102" s="454"/>
    </row>
    <row r="103" spans="1:13" ht="15.75" thickBot="1" x14ac:dyDescent="0.3">
      <c r="A103" s="346"/>
      <c r="B103" s="437"/>
      <c r="C103" s="455" t="str">
        <f>IF(relation!C75="",(""),(relation!C75))</f>
        <v/>
      </c>
      <c r="D103" s="456"/>
      <c r="E103" s="456"/>
      <c r="F103" s="456"/>
      <c r="G103" s="456"/>
      <c r="H103" s="456"/>
      <c r="I103" s="456"/>
      <c r="J103" s="456"/>
      <c r="K103" s="456"/>
      <c r="L103" s="456"/>
      <c r="M103" s="457"/>
    </row>
    <row r="104" spans="1:13" x14ac:dyDescent="0.25">
      <c r="A104" s="346"/>
      <c r="B104" s="448">
        <v>16</v>
      </c>
      <c r="C104" s="449" t="str">
        <f>IF(relation!C83="",(""),(relation!C83))</f>
        <v/>
      </c>
      <c r="D104" s="450"/>
      <c r="E104" s="450"/>
      <c r="F104" s="450"/>
      <c r="G104" s="450"/>
      <c r="H104" s="450"/>
      <c r="I104" s="450"/>
      <c r="J104" s="450"/>
      <c r="K104" s="450"/>
      <c r="L104" s="450"/>
      <c r="M104" s="451"/>
    </row>
    <row r="105" spans="1:13" x14ac:dyDescent="0.25">
      <c r="A105" s="346"/>
      <c r="B105" s="437"/>
      <c r="C105" s="452" t="str">
        <f>IF(relation!C84="",(""),(relation!C84))</f>
        <v/>
      </c>
      <c r="D105" s="453"/>
      <c r="E105" s="453"/>
      <c r="F105" s="453"/>
      <c r="G105" s="453"/>
      <c r="H105" s="453"/>
      <c r="I105" s="453"/>
      <c r="J105" s="453"/>
      <c r="K105" s="453"/>
      <c r="L105" s="453"/>
      <c r="M105" s="454"/>
    </row>
    <row r="106" spans="1:13" ht="15.75" thickBot="1" x14ac:dyDescent="0.3">
      <c r="A106" s="466"/>
      <c r="B106" s="464"/>
      <c r="C106" s="490" t="str">
        <f>IF(relation!C85="",(""),(relation!C85))</f>
        <v/>
      </c>
      <c r="D106" s="491"/>
      <c r="E106" s="491"/>
      <c r="F106" s="491"/>
      <c r="G106" s="491"/>
      <c r="H106" s="491"/>
      <c r="I106" s="491"/>
      <c r="J106" s="491"/>
      <c r="K106" s="491"/>
      <c r="L106" s="491"/>
      <c r="M106" s="492"/>
    </row>
    <row r="107" spans="1:13" ht="15.75" thickBot="1" x14ac:dyDescent="0.3">
      <c r="A107" s="201"/>
      <c r="B107" s="92"/>
      <c r="C107" s="92"/>
      <c r="D107" s="92"/>
      <c r="E107" s="92"/>
      <c r="F107" s="92"/>
      <c r="G107" s="92"/>
      <c r="H107" s="92"/>
      <c r="I107" s="92"/>
      <c r="J107" s="92"/>
      <c r="K107" s="92"/>
      <c r="L107" s="92"/>
      <c r="M107" s="193"/>
    </row>
    <row r="108" spans="1:13" x14ac:dyDescent="0.25">
      <c r="A108" s="62" t="s">
        <v>388</v>
      </c>
      <c r="B108" s="208" t="s">
        <v>389</v>
      </c>
      <c r="C108" s="342" t="s">
        <v>390</v>
      </c>
      <c r="D108" s="343"/>
      <c r="E108" s="343"/>
      <c r="F108" s="343"/>
      <c r="G108" s="343"/>
      <c r="H108" s="343"/>
      <c r="I108" s="343"/>
      <c r="J108" s="343"/>
      <c r="K108" s="343"/>
      <c r="L108" s="343"/>
      <c r="M108" s="344"/>
    </row>
    <row r="109" spans="1:13" ht="15" customHeight="1" x14ac:dyDescent="0.25">
      <c r="A109" s="373" t="s">
        <v>394</v>
      </c>
      <c r="B109" s="503">
        <v>17</v>
      </c>
      <c r="C109" s="504" t="str">
        <f>IF(communication!C13="",(""),(communication!C13))</f>
        <v/>
      </c>
      <c r="D109" s="505"/>
      <c r="E109" s="505"/>
      <c r="F109" s="505"/>
      <c r="G109" s="505"/>
      <c r="H109" s="505"/>
      <c r="I109" s="505"/>
      <c r="J109" s="505"/>
      <c r="K109" s="505"/>
      <c r="L109" s="505"/>
      <c r="M109" s="506"/>
    </row>
    <row r="110" spans="1:13" x14ac:dyDescent="0.25">
      <c r="A110" s="373"/>
      <c r="B110" s="446"/>
      <c r="C110" s="507" t="str">
        <f>IF(communication!C14="",(""),(communication!C14))</f>
        <v/>
      </c>
      <c r="D110" s="477"/>
      <c r="E110" s="477"/>
      <c r="F110" s="477"/>
      <c r="G110" s="477"/>
      <c r="H110" s="477"/>
      <c r="I110" s="477"/>
      <c r="J110" s="477"/>
      <c r="K110" s="477"/>
      <c r="L110" s="477"/>
      <c r="M110" s="508"/>
    </row>
    <row r="111" spans="1:13" ht="15.75" thickBot="1" x14ac:dyDescent="0.3">
      <c r="A111" s="373"/>
      <c r="B111" s="446"/>
      <c r="C111" s="455" t="str">
        <f>IF(communication!C15="",(""),(communication!C15))</f>
        <v/>
      </c>
      <c r="D111" s="456"/>
      <c r="E111" s="456"/>
      <c r="F111" s="456"/>
      <c r="G111" s="456"/>
      <c r="H111" s="456"/>
      <c r="I111" s="456"/>
      <c r="J111" s="456"/>
      <c r="K111" s="456"/>
      <c r="L111" s="456"/>
      <c r="M111" s="457"/>
    </row>
    <row r="112" spans="1:13" x14ac:dyDescent="0.25">
      <c r="A112" s="373"/>
      <c r="B112" s="493">
        <v>18</v>
      </c>
      <c r="C112" s="463" t="str">
        <f>IF(communication!C23="",(""),(communication!C23))</f>
        <v/>
      </c>
      <c r="D112" s="450"/>
      <c r="E112" s="450"/>
      <c r="F112" s="450"/>
      <c r="G112" s="450"/>
      <c r="H112" s="450"/>
      <c r="I112" s="450"/>
      <c r="J112" s="450"/>
      <c r="K112" s="450"/>
      <c r="L112" s="450"/>
      <c r="M112" s="451"/>
    </row>
    <row r="113" spans="1:13" x14ac:dyDescent="0.25">
      <c r="A113" s="373"/>
      <c r="B113" s="446"/>
      <c r="C113" s="494" t="str">
        <f>IF(communication!C24="",(""),(communication!C24))</f>
        <v/>
      </c>
      <c r="D113" s="495"/>
      <c r="E113" s="495"/>
      <c r="F113" s="495"/>
      <c r="G113" s="495"/>
      <c r="H113" s="495"/>
      <c r="I113" s="495"/>
      <c r="J113" s="495"/>
      <c r="K113" s="495"/>
      <c r="L113" s="495"/>
      <c r="M113" s="496"/>
    </row>
    <row r="114" spans="1:13" ht="15.75" thickBot="1" x14ac:dyDescent="0.3">
      <c r="A114" s="373"/>
      <c r="B114" s="446"/>
      <c r="C114" s="455" t="str">
        <f>IF(communication!C25="",(""),(communication!C25))</f>
        <v/>
      </c>
      <c r="D114" s="456"/>
      <c r="E114" s="456"/>
      <c r="F114" s="456"/>
      <c r="G114" s="456"/>
      <c r="H114" s="456"/>
      <c r="I114" s="456"/>
      <c r="J114" s="456"/>
      <c r="K114" s="456"/>
      <c r="L114" s="456"/>
      <c r="M114" s="457"/>
    </row>
    <row r="115" spans="1:13" x14ac:dyDescent="0.25">
      <c r="A115" s="373"/>
      <c r="B115" s="493">
        <v>19</v>
      </c>
      <c r="C115" s="463" t="str">
        <f>IF(communication!C33="",(""),(communication!C33))</f>
        <v/>
      </c>
      <c r="D115" s="450"/>
      <c r="E115" s="450"/>
      <c r="F115" s="450"/>
      <c r="G115" s="450"/>
      <c r="H115" s="450"/>
      <c r="I115" s="450"/>
      <c r="J115" s="450"/>
      <c r="K115" s="450"/>
      <c r="L115" s="450"/>
      <c r="M115" s="451"/>
    </row>
    <row r="116" spans="1:13" x14ac:dyDescent="0.25">
      <c r="A116" s="373"/>
      <c r="B116" s="446"/>
      <c r="C116" s="494" t="str">
        <f>IF(communication!C34="",(""),(communication!C34))</f>
        <v/>
      </c>
      <c r="D116" s="495"/>
      <c r="E116" s="495"/>
      <c r="F116" s="495"/>
      <c r="G116" s="495"/>
      <c r="H116" s="495"/>
      <c r="I116" s="495"/>
      <c r="J116" s="495"/>
      <c r="K116" s="495"/>
      <c r="L116" s="495"/>
      <c r="M116" s="496"/>
    </row>
    <row r="117" spans="1:13" ht="15.75" thickBot="1" x14ac:dyDescent="0.3">
      <c r="A117" s="373"/>
      <c r="B117" s="446"/>
      <c r="C117" s="455" t="str">
        <f>IF(communication!C35="",(""),(communication!C35))</f>
        <v/>
      </c>
      <c r="D117" s="456"/>
      <c r="E117" s="456"/>
      <c r="F117" s="456"/>
      <c r="G117" s="456"/>
      <c r="H117" s="456"/>
      <c r="I117" s="456"/>
      <c r="J117" s="456"/>
      <c r="K117" s="456"/>
      <c r="L117" s="456"/>
      <c r="M117" s="457"/>
    </row>
    <row r="118" spans="1:13" x14ac:dyDescent="0.25">
      <c r="A118" s="373"/>
      <c r="B118" s="493">
        <v>20</v>
      </c>
      <c r="C118" s="463" t="str">
        <f>IF(communication!C43="",(""),(communication!C43))</f>
        <v/>
      </c>
      <c r="D118" s="450"/>
      <c r="E118" s="450"/>
      <c r="F118" s="450"/>
      <c r="G118" s="450"/>
      <c r="H118" s="450"/>
      <c r="I118" s="450"/>
      <c r="J118" s="450"/>
      <c r="K118" s="450"/>
      <c r="L118" s="450"/>
      <c r="M118" s="451"/>
    </row>
    <row r="119" spans="1:13" x14ac:dyDescent="0.25">
      <c r="A119" s="373"/>
      <c r="B119" s="446"/>
      <c r="C119" s="494" t="str">
        <f>IF(communication!C44="",(""),(communication!C44))</f>
        <v/>
      </c>
      <c r="D119" s="495"/>
      <c r="E119" s="495"/>
      <c r="F119" s="495"/>
      <c r="G119" s="495"/>
      <c r="H119" s="495"/>
      <c r="I119" s="495"/>
      <c r="J119" s="495"/>
      <c r="K119" s="495"/>
      <c r="L119" s="495"/>
      <c r="M119" s="496"/>
    </row>
    <row r="120" spans="1:13" ht="15.75" thickBot="1" x14ac:dyDescent="0.3">
      <c r="A120" s="373"/>
      <c r="B120" s="446"/>
      <c r="C120" s="455" t="str">
        <f>IF(communication!C45="",(""),(communication!C45))</f>
        <v/>
      </c>
      <c r="D120" s="456"/>
      <c r="E120" s="456"/>
      <c r="F120" s="456"/>
      <c r="G120" s="456"/>
      <c r="H120" s="456"/>
      <c r="I120" s="456"/>
      <c r="J120" s="456"/>
      <c r="K120" s="456"/>
      <c r="L120" s="456"/>
      <c r="M120" s="457"/>
    </row>
    <row r="121" spans="1:13" x14ac:dyDescent="0.25">
      <c r="A121" s="373"/>
      <c r="B121" s="493">
        <v>21</v>
      </c>
      <c r="C121" s="463" t="str">
        <f>IF(communication!C53="",(""),(communication!C53))</f>
        <v/>
      </c>
      <c r="D121" s="450"/>
      <c r="E121" s="450"/>
      <c r="F121" s="450"/>
      <c r="G121" s="450"/>
      <c r="H121" s="450"/>
      <c r="I121" s="450"/>
      <c r="J121" s="450"/>
      <c r="K121" s="450"/>
      <c r="L121" s="450"/>
      <c r="M121" s="451"/>
    </row>
    <row r="122" spans="1:13" x14ac:dyDescent="0.25">
      <c r="A122" s="373"/>
      <c r="B122" s="446"/>
      <c r="C122" s="494" t="str">
        <f>IF(communication!C54="",(""),(communication!C54))</f>
        <v/>
      </c>
      <c r="D122" s="495"/>
      <c r="E122" s="495"/>
      <c r="F122" s="495"/>
      <c r="G122" s="495"/>
      <c r="H122" s="495"/>
      <c r="I122" s="495"/>
      <c r="J122" s="495"/>
      <c r="K122" s="495"/>
      <c r="L122" s="495"/>
      <c r="M122" s="496"/>
    </row>
    <row r="123" spans="1:13" ht="15.75" thickBot="1" x14ac:dyDescent="0.3">
      <c r="A123" s="373"/>
      <c r="B123" s="446"/>
      <c r="C123" s="455" t="str">
        <f>IF(communication!C55="",(""),(communication!C55))</f>
        <v/>
      </c>
      <c r="D123" s="456"/>
      <c r="E123" s="456"/>
      <c r="F123" s="456"/>
      <c r="G123" s="456"/>
      <c r="H123" s="456"/>
      <c r="I123" s="456"/>
      <c r="J123" s="456"/>
      <c r="K123" s="456"/>
      <c r="L123" s="456"/>
      <c r="M123" s="457"/>
    </row>
    <row r="124" spans="1:13" x14ac:dyDescent="0.25">
      <c r="A124" s="373"/>
      <c r="B124" s="493">
        <v>22</v>
      </c>
      <c r="C124" s="463" t="str">
        <f>IF(communication!C63="",(""),(communication!C63))</f>
        <v/>
      </c>
      <c r="D124" s="450"/>
      <c r="E124" s="450"/>
      <c r="F124" s="450"/>
      <c r="G124" s="450"/>
      <c r="H124" s="450"/>
      <c r="I124" s="450"/>
      <c r="J124" s="450"/>
      <c r="K124" s="450"/>
      <c r="L124" s="450"/>
      <c r="M124" s="451"/>
    </row>
    <row r="125" spans="1:13" x14ac:dyDescent="0.25">
      <c r="A125" s="373"/>
      <c r="B125" s="446"/>
      <c r="C125" s="494" t="str">
        <f>IF(communication!C64="",(""),(communication!C64))</f>
        <v/>
      </c>
      <c r="D125" s="495"/>
      <c r="E125" s="495"/>
      <c r="F125" s="495"/>
      <c r="G125" s="495"/>
      <c r="H125" s="495"/>
      <c r="I125" s="495"/>
      <c r="J125" s="495"/>
      <c r="K125" s="495"/>
      <c r="L125" s="495"/>
      <c r="M125" s="496"/>
    </row>
    <row r="126" spans="1:13" ht="15.75" thickBot="1" x14ac:dyDescent="0.3">
      <c r="A126" s="373"/>
      <c r="B126" s="446"/>
      <c r="C126" s="455" t="str">
        <f>IF(communication!C65="",(""),(communication!C65))</f>
        <v/>
      </c>
      <c r="D126" s="456"/>
      <c r="E126" s="456"/>
      <c r="F126" s="456"/>
      <c r="G126" s="456"/>
      <c r="H126" s="456"/>
      <c r="I126" s="456"/>
      <c r="J126" s="456"/>
      <c r="K126" s="456"/>
      <c r="L126" s="456"/>
      <c r="M126" s="457"/>
    </row>
    <row r="127" spans="1:13" x14ac:dyDescent="0.25">
      <c r="A127" s="373"/>
      <c r="B127" s="493">
        <v>23</v>
      </c>
      <c r="C127" s="497" t="str">
        <f>IF(communication!C73="",(""),(communication!C73))</f>
        <v/>
      </c>
      <c r="D127" s="498"/>
      <c r="E127" s="498"/>
      <c r="F127" s="498"/>
      <c r="G127" s="498"/>
      <c r="H127" s="498"/>
      <c r="I127" s="498"/>
      <c r="J127" s="498"/>
      <c r="K127" s="498"/>
      <c r="L127" s="498"/>
      <c r="M127" s="499"/>
    </row>
    <row r="128" spans="1:13" x14ac:dyDescent="0.25">
      <c r="A128" s="373"/>
      <c r="B128" s="446"/>
      <c r="C128" s="494" t="str">
        <f>IF(communication!C74="",(""),(communication!C74))</f>
        <v/>
      </c>
      <c r="D128" s="495"/>
      <c r="E128" s="495"/>
      <c r="F128" s="495"/>
      <c r="G128" s="495"/>
      <c r="H128" s="495"/>
      <c r="I128" s="495"/>
      <c r="J128" s="495"/>
      <c r="K128" s="495"/>
      <c r="L128" s="495"/>
      <c r="M128" s="496"/>
    </row>
    <row r="129" spans="1:13" ht="15.75" thickBot="1" x14ac:dyDescent="0.3">
      <c r="A129" s="373"/>
      <c r="B129" s="446"/>
      <c r="C129" s="455" t="str">
        <f>IF(communication!C75="",(""),(communication!C75))</f>
        <v/>
      </c>
      <c r="D129" s="456"/>
      <c r="E129" s="456"/>
      <c r="F129" s="456"/>
      <c r="G129" s="456"/>
      <c r="H129" s="456"/>
      <c r="I129" s="456"/>
      <c r="J129" s="456"/>
      <c r="K129" s="456"/>
      <c r="L129" s="456"/>
      <c r="M129" s="457"/>
    </row>
    <row r="130" spans="1:13" x14ac:dyDescent="0.25">
      <c r="A130" s="373"/>
      <c r="B130" s="500">
        <v>24</v>
      </c>
      <c r="C130" s="463" t="str">
        <f>IF(communication!C83="",(""),(communication!C83))</f>
        <v/>
      </c>
      <c r="D130" s="450"/>
      <c r="E130" s="450"/>
      <c r="F130" s="450"/>
      <c r="G130" s="450"/>
      <c r="H130" s="450"/>
      <c r="I130" s="450"/>
      <c r="J130" s="450"/>
      <c r="K130" s="450"/>
      <c r="L130" s="450"/>
      <c r="M130" s="451"/>
    </row>
    <row r="131" spans="1:13" x14ac:dyDescent="0.25">
      <c r="A131" s="373"/>
      <c r="B131" s="501"/>
      <c r="C131" s="452" t="str">
        <f>IF(communication!C84="",(""),(communication!C84))</f>
        <v/>
      </c>
      <c r="D131" s="495"/>
      <c r="E131" s="495"/>
      <c r="F131" s="495"/>
      <c r="G131" s="495"/>
      <c r="H131" s="495"/>
      <c r="I131" s="495"/>
      <c r="J131" s="495"/>
      <c r="K131" s="495"/>
      <c r="L131" s="495"/>
      <c r="M131" s="496"/>
    </row>
    <row r="132" spans="1:13" ht="15.75" thickBot="1" x14ac:dyDescent="0.3">
      <c r="A132" s="373"/>
      <c r="B132" s="502"/>
      <c r="C132" s="490" t="str">
        <f>IF(communication!C85="",(""),(communication!C85))</f>
        <v/>
      </c>
      <c r="D132" s="491"/>
      <c r="E132" s="491"/>
      <c r="F132" s="491"/>
      <c r="G132" s="491"/>
      <c r="H132" s="491"/>
      <c r="I132" s="491"/>
      <c r="J132" s="491"/>
      <c r="K132" s="491"/>
      <c r="L132" s="491"/>
      <c r="M132" s="492"/>
    </row>
    <row r="133" spans="1:13" ht="15.75" thickBot="1" x14ac:dyDescent="0.3">
      <c r="A133" s="373"/>
      <c r="B133" s="482">
        <v>25</v>
      </c>
      <c r="C133" s="487" t="str">
        <f>IF(communication!C93="",(""),(communication!C93))</f>
        <v/>
      </c>
      <c r="D133" s="488"/>
      <c r="E133" s="488"/>
      <c r="F133" s="488"/>
      <c r="G133" s="488"/>
      <c r="H133" s="488"/>
      <c r="I133" s="488"/>
      <c r="J133" s="488"/>
      <c r="K133" s="488"/>
      <c r="L133" s="488"/>
      <c r="M133" s="489"/>
    </row>
    <row r="134" spans="1:13" ht="15.75" thickBot="1" x14ac:dyDescent="0.3">
      <c r="A134" s="373"/>
      <c r="B134" s="483"/>
      <c r="C134" s="487" t="str">
        <f>IF(communication!C94="",(""),(communication!C94))</f>
        <v/>
      </c>
      <c r="D134" s="488"/>
      <c r="E134" s="488"/>
      <c r="F134" s="488"/>
      <c r="G134" s="488"/>
      <c r="H134" s="488"/>
      <c r="I134" s="488"/>
      <c r="J134" s="488"/>
      <c r="K134" s="488"/>
      <c r="L134" s="488"/>
      <c r="M134" s="489"/>
    </row>
    <row r="135" spans="1:13" ht="15.75" thickBot="1" x14ac:dyDescent="0.3">
      <c r="A135" s="373"/>
      <c r="B135" s="484"/>
      <c r="C135" s="487" t="str">
        <f>IF(communication!C95="",(""),(communication!C95))</f>
        <v/>
      </c>
      <c r="D135" s="488"/>
      <c r="E135" s="488"/>
      <c r="F135" s="488"/>
      <c r="G135" s="488"/>
      <c r="H135" s="488"/>
      <c r="I135" s="488"/>
      <c r="J135" s="488"/>
      <c r="K135" s="488"/>
      <c r="L135" s="488"/>
      <c r="M135" s="489"/>
    </row>
    <row r="136" spans="1:13" ht="15.75" thickBot="1" x14ac:dyDescent="0.3">
      <c r="A136" s="373"/>
      <c r="B136" s="482">
        <v>26</v>
      </c>
      <c r="C136" s="485" t="str">
        <f>IF(communication!C103="",(""),(communication!C103))</f>
        <v/>
      </c>
      <c r="D136" s="485"/>
      <c r="E136" s="485"/>
      <c r="F136" s="485"/>
      <c r="G136" s="485"/>
      <c r="H136" s="485"/>
      <c r="I136" s="485"/>
      <c r="J136" s="485"/>
      <c r="K136" s="485"/>
      <c r="L136" s="485"/>
      <c r="M136" s="486"/>
    </row>
    <row r="137" spans="1:13" ht="15.75" thickBot="1" x14ac:dyDescent="0.3">
      <c r="A137" s="373"/>
      <c r="B137" s="483"/>
      <c r="C137" s="485" t="str">
        <f>IF(communication!C104="",(""),(communication!C104))</f>
        <v/>
      </c>
      <c r="D137" s="485"/>
      <c r="E137" s="485"/>
      <c r="F137" s="485"/>
      <c r="G137" s="485"/>
      <c r="H137" s="485"/>
      <c r="I137" s="485"/>
      <c r="J137" s="485"/>
      <c r="K137" s="485"/>
      <c r="L137" s="485"/>
      <c r="M137" s="486"/>
    </row>
    <row r="138" spans="1:13" ht="15.75" thickBot="1" x14ac:dyDescent="0.3">
      <c r="A138" s="373"/>
      <c r="B138" s="484"/>
      <c r="C138" s="485" t="str">
        <f>IF(communication!C105="",(""),(communication!C105))</f>
        <v/>
      </c>
      <c r="D138" s="485"/>
      <c r="E138" s="485"/>
      <c r="F138" s="485"/>
      <c r="G138" s="485"/>
      <c r="H138" s="485"/>
      <c r="I138" s="485"/>
      <c r="J138" s="485"/>
      <c r="K138" s="485"/>
      <c r="L138" s="485"/>
      <c r="M138" s="486"/>
    </row>
    <row r="139" spans="1:13" ht="15.75" thickBot="1" x14ac:dyDescent="0.3">
      <c r="A139" s="201"/>
      <c r="B139" s="92"/>
      <c r="C139" s="92"/>
      <c r="D139" s="92"/>
      <c r="E139" s="92"/>
      <c r="F139" s="92"/>
      <c r="G139" s="92"/>
      <c r="H139" s="92"/>
      <c r="I139" s="92"/>
      <c r="J139" s="92"/>
      <c r="K139" s="92"/>
      <c r="L139" s="92"/>
      <c r="M139" s="193"/>
    </row>
    <row r="140" spans="1:13" x14ac:dyDescent="0.25">
      <c r="A140" s="209" t="s">
        <v>388</v>
      </c>
      <c r="B140" s="89" t="s">
        <v>389</v>
      </c>
      <c r="C140" s="382" t="s">
        <v>390</v>
      </c>
      <c r="D140" s="382"/>
      <c r="E140" s="382"/>
      <c r="F140" s="382"/>
      <c r="G140" s="382"/>
      <c r="H140" s="382"/>
      <c r="I140" s="382"/>
      <c r="J140" s="382"/>
      <c r="K140" s="382"/>
      <c r="L140" s="382"/>
      <c r="M140" s="383"/>
    </row>
    <row r="141" spans="1:13" x14ac:dyDescent="0.25">
      <c r="A141" s="509" t="s">
        <v>406</v>
      </c>
      <c r="B141" s="512">
        <v>27</v>
      </c>
      <c r="C141" s="513" t="str">
        <f>IF('aptitudes cognitives'!C13="",(""),('aptitudes cognitives'!C13))</f>
        <v/>
      </c>
      <c r="D141" s="514"/>
      <c r="E141" s="514"/>
      <c r="F141" s="514"/>
      <c r="G141" s="514"/>
      <c r="H141" s="514"/>
      <c r="I141" s="514"/>
      <c r="J141" s="514"/>
      <c r="K141" s="514"/>
      <c r="L141" s="514"/>
      <c r="M141" s="515"/>
    </row>
    <row r="142" spans="1:13" x14ac:dyDescent="0.25">
      <c r="A142" s="346"/>
      <c r="B142" s="437"/>
      <c r="C142" s="516" t="str">
        <f>IF('aptitudes cognitives'!C14="",(""),('aptitudes cognitives'!C14))</f>
        <v/>
      </c>
      <c r="D142" s="477"/>
      <c r="E142" s="477"/>
      <c r="F142" s="477"/>
      <c r="G142" s="477"/>
      <c r="H142" s="477"/>
      <c r="I142" s="477"/>
      <c r="J142" s="477"/>
      <c r="K142" s="477"/>
      <c r="L142" s="477"/>
      <c r="M142" s="517"/>
    </row>
    <row r="143" spans="1:13" ht="15.75" thickBot="1" x14ac:dyDescent="0.3">
      <c r="A143" s="346"/>
      <c r="B143" s="437"/>
      <c r="C143" s="456" t="str">
        <f>IF('aptitudes cognitives'!C15="",(""),('aptitudes cognitives'!C15))</f>
        <v/>
      </c>
      <c r="D143" s="456"/>
      <c r="E143" s="456"/>
      <c r="F143" s="456"/>
      <c r="G143" s="456"/>
      <c r="H143" s="456"/>
      <c r="I143" s="456"/>
      <c r="J143" s="456"/>
      <c r="K143" s="456"/>
      <c r="L143" s="456"/>
      <c r="M143" s="457"/>
    </row>
    <row r="144" spans="1:13" x14ac:dyDescent="0.25">
      <c r="A144" s="346"/>
      <c r="B144" s="461">
        <v>28</v>
      </c>
      <c r="C144" s="463" t="str">
        <f>IF('aptitudes cognitives'!C23="",(""),('aptitudes cognitives'!C23))</f>
        <v/>
      </c>
      <c r="D144" s="450"/>
      <c r="E144" s="450"/>
      <c r="F144" s="450"/>
      <c r="G144" s="450"/>
      <c r="H144" s="450"/>
      <c r="I144" s="450"/>
      <c r="J144" s="450"/>
      <c r="K144" s="450"/>
      <c r="L144" s="450"/>
      <c r="M144" s="518"/>
    </row>
    <row r="145" spans="1:13" x14ac:dyDescent="0.25">
      <c r="A145" s="346"/>
      <c r="B145" s="437"/>
      <c r="C145" s="519" t="str">
        <f>IF('aptitudes cognitives'!C24="",(""),('aptitudes cognitives'!C24))</f>
        <v/>
      </c>
      <c r="D145" s="495"/>
      <c r="E145" s="495"/>
      <c r="F145" s="495"/>
      <c r="G145" s="495"/>
      <c r="H145" s="495"/>
      <c r="I145" s="495"/>
      <c r="J145" s="495"/>
      <c r="K145" s="495"/>
      <c r="L145" s="495"/>
      <c r="M145" s="520"/>
    </row>
    <row r="146" spans="1:13" ht="15.75" thickBot="1" x14ac:dyDescent="0.3">
      <c r="A146" s="346"/>
      <c r="B146" s="437"/>
      <c r="C146" s="456" t="str">
        <f>IF('aptitudes cognitives'!C25="",(""),('aptitudes cognitives'!C25))</f>
        <v/>
      </c>
      <c r="D146" s="456"/>
      <c r="E146" s="456"/>
      <c r="F146" s="456"/>
      <c r="G146" s="456"/>
      <c r="H146" s="456"/>
      <c r="I146" s="456"/>
      <c r="J146" s="456"/>
      <c r="K146" s="456"/>
      <c r="L146" s="456"/>
      <c r="M146" s="457"/>
    </row>
    <row r="147" spans="1:13" x14ac:dyDescent="0.25">
      <c r="A147" s="346"/>
      <c r="B147" s="461">
        <v>29</v>
      </c>
      <c r="C147" s="463" t="str">
        <f>IF('aptitudes cognitives'!C33="",(""),('aptitudes cognitives'!C33))</f>
        <v/>
      </c>
      <c r="D147" s="450"/>
      <c r="E147" s="450"/>
      <c r="F147" s="450"/>
      <c r="G147" s="450"/>
      <c r="H147" s="450"/>
      <c r="I147" s="450"/>
      <c r="J147" s="450"/>
      <c r="K147" s="450"/>
      <c r="L147" s="450"/>
      <c r="M147" s="518"/>
    </row>
    <row r="148" spans="1:13" x14ac:dyDescent="0.25">
      <c r="A148" s="346"/>
      <c r="B148" s="437"/>
      <c r="C148" s="519" t="str">
        <f>IF('aptitudes cognitives'!C34="",(""),('aptitudes cognitives'!C34))</f>
        <v/>
      </c>
      <c r="D148" s="495"/>
      <c r="E148" s="495"/>
      <c r="F148" s="495"/>
      <c r="G148" s="495"/>
      <c r="H148" s="495"/>
      <c r="I148" s="495"/>
      <c r="J148" s="495"/>
      <c r="K148" s="495"/>
      <c r="L148" s="495"/>
      <c r="M148" s="520"/>
    </row>
    <row r="149" spans="1:13" ht="15.75" thickBot="1" x14ac:dyDescent="0.3">
      <c r="A149" s="346"/>
      <c r="B149" s="437"/>
      <c r="C149" s="456" t="str">
        <f>IF('aptitudes cognitives'!C35="",(""),('aptitudes cognitives'!C35))</f>
        <v/>
      </c>
      <c r="D149" s="456"/>
      <c r="E149" s="456"/>
      <c r="F149" s="456"/>
      <c r="G149" s="456"/>
      <c r="H149" s="456"/>
      <c r="I149" s="456"/>
      <c r="J149" s="456"/>
      <c r="K149" s="456"/>
      <c r="L149" s="456"/>
      <c r="M149" s="457"/>
    </row>
    <row r="150" spans="1:13" x14ac:dyDescent="0.25">
      <c r="A150" s="346"/>
      <c r="B150" s="524">
        <v>30</v>
      </c>
      <c r="C150" s="463" t="str">
        <f>IF('aptitudes cognitives'!C43="",(""),('aptitudes cognitives'!C43))</f>
        <v/>
      </c>
      <c r="D150" s="450"/>
      <c r="E150" s="450"/>
      <c r="F150" s="450"/>
      <c r="G150" s="450"/>
      <c r="H150" s="450"/>
      <c r="I150" s="450"/>
      <c r="J150" s="450"/>
      <c r="K150" s="450"/>
      <c r="L150" s="450"/>
      <c r="M150" s="518"/>
    </row>
    <row r="151" spans="1:13" x14ac:dyDescent="0.25">
      <c r="A151" s="346"/>
      <c r="B151" s="437"/>
      <c r="C151" s="521" t="str">
        <f>IF('aptitudes cognitives'!C44="",(""),('aptitudes cognitives'!C44))</f>
        <v/>
      </c>
      <c r="D151" s="495"/>
      <c r="E151" s="495"/>
      <c r="F151" s="495"/>
      <c r="G151" s="495"/>
      <c r="H151" s="495"/>
      <c r="I151" s="495"/>
      <c r="J151" s="495"/>
      <c r="K151" s="495"/>
      <c r="L151" s="495"/>
      <c r="M151" s="522"/>
    </row>
    <row r="152" spans="1:13" ht="15.75" thickBot="1" x14ac:dyDescent="0.3">
      <c r="A152" s="346"/>
      <c r="B152" s="437"/>
      <c r="C152" s="456" t="str">
        <f>IF('aptitudes cognitives'!C45="",(""),('aptitudes cognitives'!C45))</f>
        <v/>
      </c>
      <c r="D152" s="456"/>
      <c r="E152" s="456"/>
      <c r="F152" s="456"/>
      <c r="G152" s="456"/>
      <c r="H152" s="456"/>
      <c r="I152" s="456"/>
      <c r="J152" s="456"/>
      <c r="K152" s="456"/>
      <c r="L152" s="456"/>
      <c r="M152" s="457"/>
    </row>
    <row r="153" spans="1:13" x14ac:dyDescent="0.25">
      <c r="A153" s="346"/>
      <c r="B153" s="461">
        <v>31</v>
      </c>
      <c r="C153" s="463" t="str">
        <f>IF('aptitudes cognitives'!C53="",(""),('aptitudes cognitives'!C53))</f>
        <v/>
      </c>
      <c r="D153" s="450"/>
      <c r="E153" s="450"/>
      <c r="F153" s="450"/>
      <c r="G153" s="450"/>
      <c r="H153" s="450"/>
      <c r="I153" s="450"/>
      <c r="J153" s="450"/>
      <c r="K153" s="450"/>
      <c r="L153" s="450"/>
      <c r="M153" s="518"/>
    </row>
    <row r="154" spans="1:13" x14ac:dyDescent="0.25">
      <c r="A154" s="346"/>
      <c r="B154" s="437"/>
      <c r="C154" s="521" t="str">
        <f>IF('aptitudes cognitives'!C54="",(""),('aptitudes cognitives'!C54))</f>
        <v/>
      </c>
      <c r="D154" s="495"/>
      <c r="E154" s="495"/>
      <c r="F154" s="495"/>
      <c r="G154" s="495"/>
      <c r="H154" s="495"/>
      <c r="I154" s="495"/>
      <c r="J154" s="495"/>
      <c r="K154" s="495"/>
      <c r="L154" s="495"/>
      <c r="M154" s="522"/>
    </row>
    <row r="155" spans="1:13" ht="15.75" thickBot="1" x14ac:dyDescent="0.3">
      <c r="A155" s="346"/>
      <c r="B155" s="437"/>
      <c r="C155" s="455" t="str">
        <f>IF('aptitudes cognitives'!C55="",(""),('aptitudes cognitives'!C55))</f>
        <v/>
      </c>
      <c r="D155" s="456"/>
      <c r="E155" s="456"/>
      <c r="F155" s="456"/>
      <c r="G155" s="456"/>
      <c r="H155" s="456"/>
      <c r="I155" s="456"/>
      <c r="J155" s="456"/>
      <c r="K155" s="456"/>
      <c r="L155" s="456"/>
      <c r="M155" s="457"/>
    </row>
    <row r="156" spans="1:13" x14ac:dyDescent="0.25">
      <c r="A156" s="346"/>
      <c r="B156" s="461">
        <v>32</v>
      </c>
      <c r="C156" s="463" t="str">
        <f>IF('aptitudes cognitives'!C63="",(""),('aptitudes cognitives'!C63))</f>
        <v/>
      </c>
      <c r="D156" s="450"/>
      <c r="E156" s="450"/>
      <c r="F156" s="450"/>
      <c r="G156" s="450"/>
      <c r="H156" s="450"/>
      <c r="I156" s="450"/>
      <c r="J156" s="450"/>
      <c r="K156" s="450"/>
      <c r="L156" s="450"/>
      <c r="M156" s="518"/>
    </row>
    <row r="157" spans="1:13" x14ac:dyDescent="0.25">
      <c r="A157" s="346"/>
      <c r="B157" s="437"/>
      <c r="C157" s="521" t="str">
        <f>IF('aptitudes cognitives'!C64="",(""),('aptitudes cognitives'!C64))</f>
        <v/>
      </c>
      <c r="D157" s="495"/>
      <c r="E157" s="495"/>
      <c r="F157" s="495"/>
      <c r="G157" s="495"/>
      <c r="H157" s="495"/>
      <c r="I157" s="495"/>
      <c r="J157" s="495"/>
      <c r="K157" s="495"/>
      <c r="L157" s="495"/>
      <c r="M157" s="522"/>
    </row>
    <row r="158" spans="1:13" ht="15.75" thickBot="1" x14ac:dyDescent="0.3">
      <c r="A158" s="346"/>
      <c r="B158" s="437"/>
      <c r="C158" s="455" t="str">
        <f>IF('aptitudes cognitives'!C65="",(""),('aptitudes cognitives'!C65))</f>
        <v/>
      </c>
      <c r="D158" s="456"/>
      <c r="E158" s="456"/>
      <c r="F158" s="456"/>
      <c r="G158" s="456"/>
      <c r="H158" s="456"/>
      <c r="I158" s="456"/>
      <c r="J158" s="456"/>
      <c r="K158" s="456"/>
      <c r="L158" s="456"/>
      <c r="M158" s="457"/>
    </row>
    <row r="159" spans="1:13" x14ac:dyDescent="0.25">
      <c r="A159" s="346"/>
      <c r="B159" s="525">
        <v>33</v>
      </c>
      <c r="C159" s="463" t="str">
        <f>IF('aptitudes cognitives'!C73="",(""),('aptitudes cognitives'!C73))</f>
        <v/>
      </c>
      <c r="D159" s="450"/>
      <c r="E159" s="450"/>
      <c r="F159" s="450"/>
      <c r="G159" s="450"/>
      <c r="H159" s="450"/>
      <c r="I159" s="450"/>
      <c r="J159" s="450"/>
      <c r="K159" s="450"/>
      <c r="L159" s="450"/>
      <c r="M159" s="518"/>
    </row>
    <row r="160" spans="1:13" x14ac:dyDescent="0.25">
      <c r="A160" s="346"/>
      <c r="B160" s="437"/>
      <c r="C160" s="526" t="str">
        <f>IF('aptitudes cognitives'!C74="",(""),('aptitudes cognitives'!C74))</f>
        <v/>
      </c>
      <c r="D160" s="495"/>
      <c r="E160" s="495"/>
      <c r="F160" s="495"/>
      <c r="G160" s="495"/>
      <c r="H160" s="495"/>
      <c r="I160" s="495"/>
      <c r="J160" s="495"/>
      <c r="K160" s="495"/>
      <c r="L160" s="495"/>
      <c r="M160" s="527"/>
    </row>
    <row r="161" spans="1:13" ht="15.75" thickBot="1" x14ac:dyDescent="0.3">
      <c r="A161" s="346"/>
      <c r="B161" s="437"/>
      <c r="C161" s="455" t="str">
        <f>IF('aptitudes cognitives'!C75="",(""),('aptitudes cognitives'!C75))</f>
        <v/>
      </c>
      <c r="D161" s="456"/>
      <c r="E161" s="456"/>
      <c r="F161" s="456"/>
      <c r="G161" s="456"/>
      <c r="H161" s="456"/>
      <c r="I161" s="456"/>
      <c r="J161" s="456"/>
      <c r="K161" s="456"/>
      <c r="L161" s="456"/>
      <c r="M161" s="457"/>
    </row>
    <row r="162" spans="1:13" x14ac:dyDescent="0.25">
      <c r="A162" s="346"/>
      <c r="B162" s="461">
        <v>34</v>
      </c>
      <c r="C162" s="463" t="str">
        <f>IF('aptitudes cognitives'!C83="",(""),('aptitudes cognitives'!C83))</f>
        <v/>
      </c>
      <c r="D162" s="450"/>
      <c r="E162" s="450"/>
      <c r="F162" s="450"/>
      <c r="G162" s="450"/>
      <c r="H162" s="450"/>
      <c r="I162" s="450"/>
      <c r="J162" s="450"/>
      <c r="K162" s="450"/>
      <c r="L162" s="450"/>
      <c r="M162" s="518"/>
    </row>
    <row r="163" spans="1:13" x14ac:dyDescent="0.25">
      <c r="A163" s="346"/>
      <c r="B163" s="437"/>
      <c r="C163" s="526" t="str">
        <f>IF('aptitudes cognitives'!C84="",(""),('aptitudes cognitives'!C84))</f>
        <v/>
      </c>
      <c r="D163" s="495"/>
      <c r="E163" s="495"/>
      <c r="F163" s="495"/>
      <c r="G163" s="495"/>
      <c r="H163" s="495"/>
      <c r="I163" s="495"/>
      <c r="J163" s="495"/>
      <c r="K163" s="495"/>
      <c r="L163" s="495"/>
      <c r="M163" s="527"/>
    </row>
    <row r="164" spans="1:13" ht="15.75" thickBot="1" x14ac:dyDescent="0.3">
      <c r="A164" s="346"/>
      <c r="B164" s="437"/>
      <c r="C164" s="455" t="str">
        <f>IF('aptitudes cognitives'!C85="",(""),('aptitudes cognitives'!C85))</f>
        <v/>
      </c>
      <c r="D164" s="456"/>
      <c r="E164" s="456"/>
      <c r="F164" s="456"/>
      <c r="G164" s="456"/>
      <c r="H164" s="456"/>
      <c r="I164" s="456"/>
      <c r="J164" s="456"/>
      <c r="K164" s="456"/>
      <c r="L164" s="456"/>
      <c r="M164" s="457"/>
    </row>
    <row r="165" spans="1:13" x14ac:dyDescent="0.25">
      <c r="A165" s="510"/>
      <c r="B165" s="483">
        <v>35</v>
      </c>
      <c r="C165" s="450" t="str">
        <f>IF('aptitudes cognitives'!C93="",(""),('aptitudes cognitives'!C93))</f>
        <v/>
      </c>
      <c r="D165" s="450"/>
      <c r="E165" s="450"/>
      <c r="F165" s="450"/>
      <c r="G165" s="450"/>
      <c r="H165" s="450"/>
      <c r="I165" s="450"/>
      <c r="J165" s="450"/>
      <c r="K165" s="450"/>
      <c r="L165" s="450"/>
      <c r="M165" s="518"/>
    </row>
    <row r="166" spans="1:13" x14ac:dyDescent="0.25">
      <c r="A166" s="510"/>
      <c r="B166" s="483"/>
      <c r="C166" s="495" t="str">
        <f>IF('aptitudes cognitives'!C94="",(""),('aptitudes cognitives'!C94))</f>
        <v/>
      </c>
      <c r="D166" s="495"/>
      <c r="E166" s="495"/>
      <c r="F166" s="495"/>
      <c r="G166" s="495"/>
      <c r="H166" s="495"/>
      <c r="I166" s="495"/>
      <c r="J166" s="495"/>
      <c r="K166" s="495"/>
      <c r="L166" s="495"/>
      <c r="M166" s="527"/>
    </row>
    <row r="167" spans="1:13" ht="15.75" thickBot="1" x14ac:dyDescent="0.3">
      <c r="A167" s="511"/>
      <c r="B167" s="483"/>
      <c r="C167" s="358" t="str">
        <f>IF('aptitudes cognitives'!C95="",(""),('aptitudes cognitives'!C95))</f>
        <v/>
      </c>
      <c r="D167" s="358"/>
      <c r="E167" s="358"/>
      <c r="F167" s="358"/>
      <c r="G167" s="358"/>
      <c r="H167" s="358"/>
      <c r="I167" s="358"/>
      <c r="J167" s="358"/>
      <c r="K167" s="358"/>
      <c r="L167" s="358"/>
      <c r="M167" s="359"/>
    </row>
    <row r="168" spans="1:13" ht="15.75" thickBot="1" x14ac:dyDescent="0.3">
      <c r="A168" s="201"/>
      <c r="B168" s="92"/>
      <c r="C168" s="92"/>
      <c r="D168" s="92"/>
      <c r="E168" s="92"/>
      <c r="F168" s="92"/>
      <c r="G168" s="92"/>
      <c r="H168" s="92"/>
      <c r="I168" s="92"/>
      <c r="J168" s="92"/>
      <c r="K168" s="92"/>
      <c r="L168" s="92"/>
      <c r="M168" s="193"/>
    </row>
    <row r="169" spans="1:13" x14ac:dyDescent="0.25">
      <c r="A169" s="206" t="s">
        <v>388</v>
      </c>
      <c r="B169" s="210" t="s">
        <v>389</v>
      </c>
      <c r="C169" s="342" t="s">
        <v>390</v>
      </c>
      <c r="D169" s="343"/>
      <c r="E169" s="343"/>
      <c r="F169" s="343"/>
      <c r="G169" s="343"/>
      <c r="H169" s="343"/>
      <c r="I169" s="343"/>
      <c r="J169" s="343"/>
      <c r="K169" s="343"/>
      <c r="L169" s="343"/>
      <c r="M169" s="344"/>
    </row>
    <row r="170" spans="1:13" x14ac:dyDescent="0.25">
      <c r="A170" s="534" t="s">
        <v>396</v>
      </c>
      <c r="B170" s="535">
        <v>36</v>
      </c>
      <c r="C170" s="541" t="str">
        <f>IF(règlements!C13="",(""),(règlements!C13))</f>
        <v/>
      </c>
      <c r="D170" s="537"/>
      <c r="E170" s="537"/>
      <c r="F170" s="537"/>
      <c r="G170" s="537"/>
      <c r="H170" s="537"/>
      <c r="I170" s="537"/>
      <c r="J170" s="537"/>
      <c r="K170" s="537"/>
      <c r="L170" s="537"/>
      <c r="M170" s="538"/>
    </row>
    <row r="171" spans="1:13" x14ac:dyDescent="0.25">
      <c r="A171" s="346"/>
      <c r="B171" s="468"/>
      <c r="C171" s="542" t="str">
        <f>IF(règlements!C14="",(""),(règlements!C14))</f>
        <v/>
      </c>
      <c r="D171" s="477"/>
      <c r="E171" s="477"/>
      <c r="F171" s="477"/>
      <c r="G171" s="477"/>
      <c r="H171" s="477"/>
      <c r="I171" s="477"/>
      <c r="J171" s="477"/>
      <c r="K171" s="477"/>
      <c r="L171" s="477"/>
      <c r="M171" s="540"/>
    </row>
    <row r="172" spans="1:13" ht="15.75" thickBot="1" x14ac:dyDescent="0.3">
      <c r="A172" s="346"/>
      <c r="B172" s="468"/>
      <c r="C172" s="533" t="str">
        <f>IF(règlements!C15="",(""),(règlements!C15))</f>
        <v/>
      </c>
      <c r="D172" s="456"/>
      <c r="E172" s="456"/>
      <c r="F172" s="456"/>
      <c r="G172" s="456"/>
      <c r="H172" s="456"/>
      <c r="I172" s="456"/>
      <c r="J172" s="456"/>
      <c r="K172" s="456"/>
      <c r="L172" s="456"/>
      <c r="M172" s="457"/>
    </row>
    <row r="173" spans="1:13" x14ac:dyDescent="0.25">
      <c r="A173" s="346"/>
      <c r="B173" s="528">
        <v>37</v>
      </c>
      <c r="C173" s="530" t="str">
        <f>IF(règlements!C23="",(""),(règlements!C23))</f>
        <v/>
      </c>
      <c r="D173" s="450"/>
      <c r="E173" s="450"/>
      <c r="F173" s="450"/>
      <c r="G173" s="450"/>
      <c r="H173" s="450"/>
      <c r="I173" s="450"/>
      <c r="J173" s="450"/>
      <c r="K173" s="450"/>
      <c r="L173" s="450"/>
      <c r="M173" s="518"/>
    </row>
    <row r="174" spans="1:13" x14ac:dyDescent="0.25">
      <c r="A174" s="346"/>
      <c r="B174" s="529"/>
      <c r="C174" s="531" t="str">
        <f>IF(règlements!C24="",(""),(règlements!C24))</f>
        <v/>
      </c>
      <c r="D174" s="495"/>
      <c r="E174" s="495"/>
      <c r="F174" s="495"/>
      <c r="G174" s="495"/>
      <c r="H174" s="495"/>
      <c r="I174" s="495"/>
      <c r="J174" s="495"/>
      <c r="K174" s="495"/>
      <c r="L174" s="495"/>
      <c r="M174" s="532"/>
    </row>
    <row r="175" spans="1:13" ht="15.75" thickBot="1" x14ac:dyDescent="0.3">
      <c r="A175" s="346"/>
      <c r="B175" s="529"/>
      <c r="C175" s="533" t="str">
        <f>IF(règlements!C25="",(""),(règlements!C25))</f>
        <v/>
      </c>
      <c r="D175" s="456"/>
      <c r="E175" s="456"/>
      <c r="F175" s="456"/>
      <c r="G175" s="456"/>
      <c r="H175" s="456"/>
      <c r="I175" s="456"/>
      <c r="J175" s="456"/>
      <c r="K175" s="456"/>
      <c r="L175" s="456"/>
      <c r="M175" s="457"/>
    </row>
    <row r="176" spans="1:13" x14ac:dyDescent="0.25">
      <c r="A176" s="346"/>
      <c r="B176" s="528">
        <v>38</v>
      </c>
      <c r="C176" s="530" t="str">
        <f>IF(règlements!C33="",(""),(règlements!C33))</f>
        <v/>
      </c>
      <c r="D176" s="450"/>
      <c r="E176" s="450"/>
      <c r="F176" s="450"/>
      <c r="G176" s="450"/>
      <c r="H176" s="450"/>
      <c r="I176" s="450"/>
      <c r="J176" s="450"/>
      <c r="K176" s="450"/>
      <c r="L176" s="450"/>
      <c r="M176" s="518"/>
    </row>
    <row r="177" spans="1:13" x14ac:dyDescent="0.25">
      <c r="A177" s="346"/>
      <c r="B177" s="529"/>
      <c r="C177" s="531" t="str">
        <f>IF(règlements!C34="",(""),(règlements!C34))</f>
        <v/>
      </c>
      <c r="D177" s="495"/>
      <c r="E177" s="495"/>
      <c r="F177" s="495"/>
      <c r="G177" s="495"/>
      <c r="H177" s="495"/>
      <c r="I177" s="495"/>
      <c r="J177" s="495"/>
      <c r="K177" s="495"/>
      <c r="L177" s="495"/>
      <c r="M177" s="532"/>
    </row>
    <row r="178" spans="1:13" ht="15.75" thickBot="1" x14ac:dyDescent="0.3">
      <c r="A178" s="466"/>
      <c r="B178" s="543"/>
      <c r="C178" s="523" t="str">
        <f>IF(règlements!C35="",(""),(règlements!C35))</f>
        <v/>
      </c>
      <c r="D178" s="491"/>
      <c r="E178" s="491"/>
      <c r="F178" s="491"/>
      <c r="G178" s="491"/>
      <c r="H178" s="491"/>
      <c r="I178" s="491"/>
      <c r="J178" s="491"/>
      <c r="K178" s="491"/>
      <c r="L178" s="491"/>
      <c r="M178" s="492"/>
    </row>
    <row r="179" spans="1:13" ht="15.75" thickBot="1" x14ac:dyDescent="0.3">
      <c r="A179" s="201"/>
      <c r="B179" s="92"/>
      <c r="C179" s="92"/>
      <c r="D179" s="92"/>
      <c r="E179" s="92"/>
      <c r="F179" s="92"/>
      <c r="G179" s="92"/>
      <c r="H179" s="92"/>
      <c r="I179" s="92"/>
      <c r="J179" s="92"/>
      <c r="K179" s="92"/>
      <c r="L179" s="92"/>
      <c r="M179" s="193"/>
    </row>
    <row r="180" spans="1:13" x14ac:dyDescent="0.25">
      <c r="A180" s="206" t="s">
        <v>388</v>
      </c>
      <c r="B180" s="210" t="s">
        <v>389</v>
      </c>
      <c r="C180" s="342" t="s">
        <v>390</v>
      </c>
      <c r="D180" s="343"/>
      <c r="E180" s="343"/>
      <c r="F180" s="343"/>
      <c r="G180" s="343"/>
      <c r="H180" s="343"/>
      <c r="I180" s="343"/>
      <c r="J180" s="343"/>
      <c r="K180" s="343"/>
      <c r="L180" s="343"/>
      <c r="M180" s="344"/>
    </row>
    <row r="181" spans="1:13" x14ac:dyDescent="0.25">
      <c r="A181" s="534" t="s">
        <v>407</v>
      </c>
      <c r="B181" s="535">
        <v>39</v>
      </c>
      <c r="C181" s="536" t="str">
        <f>IF(indépendance!C13="",(""),(indépendance!C13))</f>
        <v/>
      </c>
      <c r="D181" s="537"/>
      <c r="E181" s="537"/>
      <c r="F181" s="537"/>
      <c r="G181" s="537"/>
      <c r="H181" s="537"/>
      <c r="I181" s="537"/>
      <c r="J181" s="537"/>
      <c r="K181" s="537"/>
      <c r="L181" s="537"/>
      <c r="M181" s="538"/>
    </row>
    <row r="182" spans="1:13" x14ac:dyDescent="0.25">
      <c r="A182" s="346"/>
      <c r="B182" s="468"/>
      <c r="C182" s="539" t="str">
        <f>IF(indépendance!C14="",(""),(indépendance!C14))</f>
        <v/>
      </c>
      <c r="D182" s="477"/>
      <c r="E182" s="477"/>
      <c r="F182" s="477"/>
      <c r="G182" s="477"/>
      <c r="H182" s="477"/>
      <c r="I182" s="477"/>
      <c r="J182" s="477"/>
      <c r="K182" s="477"/>
      <c r="L182" s="477"/>
      <c r="M182" s="540"/>
    </row>
    <row r="183" spans="1:13" ht="15.75" thickBot="1" x14ac:dyDescent="0.3">
      <c r="A183" s="346"/>
      <c r="B183" s="468"/>
      <c r="C183" s="533" t="str">
        <f>IF(indépendance!C15="",(""),(indépendance!C15))</f>
        <v/>
      </c>
      <c r="D183" s="456"/>
      <c r="E183" s="456"/>
      <c r="F183" s="456"/>
      <c r="G183" s="456"/>
      <c r="H183" s="456"/>
      <c r="I183" s="456"/>
      <c r="J183" s="456"/>
      <c r="K183" s="456"/>
      <c r="L183" s="456"/>
      <c r="M183" s="457"/>
    </row>
    <row r="184" spans="1:13" x14ac:dyDescent="0.25">
      <c r="A184" s="346"/>
      <c r="B184" s="528">
        <v>40</v>
      </c>
      <c r="C184" s="530" t="str">
        <f>IF(indépendance!C23="",(""),(indépendance!C23))</f>
        <v/>
      </c>
      <c r="D184" s="450"/>
      <c r="E184" s="450"/>
      <c r="F184" s="450"/>
      <c r="G184" s="450"/>
      <c r="H184" s="450"/>
      <c r="I184" s="450"/>
      <c r="J184" s="450"/>
      <c r="K184" s="450"/>
      <c r="L184" s="450"/>
      <c r="M184" s="518"/>
    </row>
    <row r="185" spans="1:13" x14ac:dyDescent="0.25">
      <c r="A185" s="346"/>
      <c r="B185" s="529"/>
      <c r="C185" s="531" t="str">
        <f>IF(indépendance!C24="",(""),(indépendance!C24))</f>
        <v/>
      </c>
      <c r="D185" s="495"/>
      <c r="E185" s="495"/>
      <c r="F185" s="495"/>
      <c r="G185" s="495"/>
      <c r="H185" s="495"/>
      <c r="I185" s="495"/>
      <c r="J185" s="495"/>
      <c r="K185" s="495"/>
      <c r="L185" s="495"/>
      <c r="M185" s="532"/>
    </row>
    <row r="186" spans="1:13" ht="15.75" thickBot="1" x14ac:dyDescent="0.3">
      <c r="A186" s="346"/>
      <c r="B186" s="529"/>
      <c r="C186" s="533" t="str">
        <f>IF(indépendance!C25="",(""),(indépendance!C25))</f>
        <v/>
      </c>
      <c r="D186" s="456"/>
      <c r="E186" s="456"/>
      <c r="F186" s="456"/>
      <c r="G186" s="456"/>
      <c r="H186" s="456"/>
      <c r="I186" s="456"/>
      <c r="J186" s="456"/>
      <c r="K186" s="456"/>
      <c r="L186" s="456"/>
      <c r="M186" s="457"/>
    </row>
    <row r="187" spans="1:13" x14ac:dyDescent="0.25">
      <c r="A187" s="346"/>
      <c r="B187" s="528">
        <v>41</v>
      </c>
      <c r="C187" s="530" t="str">
        <f>IF(indépendance!C33="",(""),(indépendance!C33))</f>
        <v/>
      </c>
      <c r="D187" s="450"/>
      <c r="E187" s="450"/>
      <c r="F187" s="450"/>
      <c r="G187" s="450"/>
      <c r="H187" s="450"/>
      <c r="I187" s="450"/>
      <c r="J187" s="450"/>
      <c r="K187" s="450"/>
      <c r="L187" s="450"/>
      <c r="M187" s="518"/>
    </row>
    <row r="188" spans="1:13" x14ac:dyDescent="0.25">
      <c r="A188" s="346"/>
      <c r="B188" s="529"/>
      <c r="C188" s="531" t="str">
        <f>IF(indépendance!C34="",(""),(indépendance!C34))</f>
        <v/>
      </c>
      <c r="D188" s="495"/>
      <c r="E188" s="495"/>
      <c r="F188" s="495"/>
      <c r="G188" s="495"/>
      <c r="H188" s="495"/>
      <c r="I188" s="495"/>
      <c r="J188" s="495"/>
      <c r="K188" s="495"/>
      <c r="L188" s="495"/>
      <c r="M188" s="532"/>
    </row>
    <row r="189" spans="1:13" ht="15.75" thickBot="1" x14ac:dyDescent="0.3">
      <c r="A189" s="346"/>
      <c r="B189" s="529"/>
      <c r="C189" s="533" t="str">
        <f>IF(indépendance!C35="",(""),(indépendance!C35))</f>
        <v/>
      </c>
      <c r="D189" s="456"/>
      <c r="E189" s="456"/>
      <c r="F189" s="456"/>
      <c r="G189" s="456"/>
      <c r="H189" s="456"/>
      <c r="I189" s="456"/>
      <c r="J189" s="456"/>
      <c r="K189" s="456"/>
      <c r="L189" s="456"/>
      <c r="M189" s="457"/>
    </row>
    <row r="190" spans="1:13" x14ac:dyDescent="0.25">
      <c r="A190" s="346"/>
      <c r="B190" s="528">
        <v>42</v>
      </c>
      <c r="C190" s="530" t="str">
        <f>IF(indépendance!C43="",(""),(indépendance!C43))</f>
        <v/>
      </c>
      <c r="D190" s="450"/>
      <c r="E190" s="450"/>
      <c r="F190" s="450"/>
      <c r="G190" s="450"/>
      <c r="H190" s="450"/>
      <c r="I190" s="450"/>
      <c r="J190" s="450"/>
      <c r="K190" s="450"/>
      <c r="L190" s="450"/>
      <c r="M190" s="518"/>
    </row>
    <row r="191" spans="1:13" x14ac:dyDescent="0.25">
      <c r="A191" s="346"/>
      <c r="B191" s="529"/>
      <c r="C191" s="531" t="str">
        <f>IF(indépendance!C44="",(""),(indépendance!C44))</f>
        <v/>
      </c>
      <c r="D191" s="495"/>
      <c r="E191" s="495"/>
      <c r="F191" s="495"/>
      <c r="G191" s="495"/>
      <c r="H191" s="495"/>
      <c r="I191" s="495"/>
      <c r="J191" s="495"/>
      <c r="K191" s="495"/>
      <c r="L191" s="495"/>
      <c r="M191" s="532"/>
    </row>
    <row r="192" spans="1:13" ht="15.75" thickBot="1" x14ac:dyDescent="0.3">
      <c r="A192" s="346"/>
      <c r="B192" s="529"/>
      <c r="C192" s="533" t="str">
        <f>IF(indépendance!C45="",(""),(indépendance!C45))</f>
        <v/>
      </c>
      <c r="D192" s="456"/>
      <c r="E192" s="456"/>
      <c r="F192" s="456"/>
      <c r="G192" s="456"/>
      <c r="H192" s="456"/>
      <c r="I192" s="456"/>
      <c r="J192" s="456"/>
      <c r="K192" s="456"/>
      <c r="L192" s="456"/>
      <c r="M192" s="457"/>
    </row>
    <row r="193" spans="1:13" x14ac:dyDescent="0.25">
      <c r="A193" s="346"/>
      <c r="B193" s="528">
        <v>43</v>
      </c>
      <c r="C193" s="530" t="str">
        <f>IF(indépendance!C53="",(""),(indépendance!C53))</f>
        <v/>
      </c>
      <c r="D193" s="450"/>
      <c r="E193" s="450"/>
      <c r="F193" s="450"/>
      <c r="G193" s="450"/>
      <c r="H193" s="450"/>
      <c r="I193" s="450"/>
      <c r="J193" s="450"/>
      <c r="K193" s="450"/>
      <c r="L193" s="450"/>
      <c r="M193" s="518"/>
    </row>
    <row r="194" spans="1:13" x14ac:dyDescent="0.25">
      <c r="A194" s="346"/>
      <c r="B194" s="529"/>
      <c r="C194" s="531" t="str">
        <f>IF(indépendance!C54="",(""),(indépendance!C54))</f>
        <v/>
      </c>
      <c r="D194" s="495"/>
      <c r="E194" s="495"/>
      <c r="F194" s="495"/>
      <c r="G194" s="495"/>
      <c r="H194" s="495"/>
      <c r="I194" s="495"/>
      <c r="J194" s="495"/>
      <c r="K194" s="495"/>
      <c r="L194" s="495"/>
      <c r="M194" s="532"/>
    </row>
    <row r="195" spans="1:13" ht="15.75" thickBot="1" x14ac:dyDescent="0.3">
      <c r="A195" s="466"/>
      <c r="B195" s="543"/>
      <c r="C195" s="523" t="str">
        <f>IF(indépendance!C55="",(""),(indépendance!C55))</f>
        <v/>
      </c>
      <c r="D195" s="491"/>
      <c r="E195" s="491"/>
      <c r="F195" s="491"/>
      <c r="G195" s="491"/>
      <c r="H195" s="491"/>
      <c r="I195" s="491"/>
      <c r="J195" s="491"/>
      <c r="K195" s="491"/>
      <c r="L195" s="491"/>
      <c r="M195" s="492"/>
    </row>
    <row r="196" spans="1:13" ht="15.75" thickBot="1" x14ac:dyDescent="0.3">
      <c r="A196" s="201"/>
      <c r="B196" s="92"/>
      <c r="C196" s="92"/>
      <c r="D196" s="92"/>
      <c r="E196" s="92"/>
      <c r="F196" s="92"/>
      <c r="G196" s="92"/>
      <c r="H196" s="92"/>
      <c r="I196" s="92"/>
      <c r="J196" s="92"/>
      <c r="K196" s="92"/>
      <c r="L196" s="92"/>
      <c r="M196" s="193"/>
    </row>
    <row r="197" spans="1:13" x14ac:dyDescent="0.25">
      <c r="A197" s="206" t="s">
        <v>388</v>
      </c>
      <c r="B197" s="210" t="s">
        <v>389</v>
      </c>
      <c r="C197" s="342" t="s">
        <v>390</v>
      </c>
      <c r="D197" s="343"/>
      <c r="E197" s="343"/>
      <c r="F197" s="343"/>
      <c r="G197" s="343"/>
      <c r="H197" s="343"/>
      <c r="I197" s="343"/>
      <c r="J197" s="343"/>
      <c r="K197" s="343"/>
      <c r="L197" s="343"/>
      <c r="M197" s="344"/>
    </row>
    <row r="198" spans="1:13" x14ac:dyDescent="0.25">
      <c r="A198" s="534" t="s">
        <v>398</v>
      </c>
      <c r="B198" s="544">
        <v>44</v>
      </c>
      <c r="C198" s="536" t="str">
        <f>IF(physique!C13="",(""),(physique!C13))</f>
        <v/>
      </c>
      <c r="D198" s="537"/>
      <c r="E198" s="537"/>
      <c r="F198" s="537"/>
      <c r="G198" s="537"/>
      <c r="H198" s="537"/>
      <c r="I198" s="537"/>
      <c r="J198" s="537"/>
      <c r="K198" s="537"/>
      <c r="L198" s="537"/>
      <c r="M198" s="538"/>
    </row>
    <row r="199" spans="1:13" x14ac:dyDescent="0.25">
      <c r="A199" s="346"/>
      <c r="B199" s="437"/>
      <c r="C199" s="539" t="str">
        <f>IF(physique!C14="",(""),(physique!C14))</f>
        <v/>
      </c>
      <c r="D199" s="477"/>
      <c r="E199" s="477"/>
      <c r="F199" s="477"/>
      <c r="G199" s="477"/>
      <c r="H199" s="477"/>
      <c r="I199" s="477"/>
      <c r="J199" s="477"/>
      <c r="K199" s="477"/>
      <c r="L199" s="477"/>
      <c r="M199" s="540"/>
    </row>
    <row r="200" spans="1:13" ht="15.75" thickBot="1" x14ac:dyDescent="0.3">
      <c r="A200" s="346"/>
      <c r="B200" s="437"/>
      <c r="C200" s="456" t="str">
        <f>IF(physique!C15="",(""),(physique!C15))</f>
        <v/>
      </c>
      <c r="D200" s="456"/>
      <c r="E200" s="456"/>
      <c r="F200" s="456"/>
      <c r="G200" s="456"/>
      <c r="H200" s="456"/>
      <c r="I200" s="456"/>
      <c r="J200" s="456"/>
      <c r="K200" s="456"/>
      <c r="L200" s="456"/>
      <c r="M200" s="457"/>
    </row>
    <row r="201" spans="1:13" x14ac:dyDescent="0.25">
      <c r="A201" s="346"/>
      <c r="B201" s="461">
        <v>45</v>
      </c>
      <c r="C201" s="463" t="str">
        <f>IF(physique!C23="",(""),(physique!C23))</f>
        <v/>
      </c>
      <c r="D201" s="450"/>
      <c r="E201" s="450"/>
      <c r="F201" s="450"/>
      <c r="G201" s="450"/>
      <c r="H201" s="450"/>
      <c r="I201" s="450"/>
      <c r="J201" s="450"/>
      <c r="K201" s="450"/>
      <c r="L201" s="450"/>
      <c r="M201" s="518"/>
    </row>
    <row r="202" spans="1:13" x14ac:dyDescent="0.25">
      <c r="A202" s="346"/>
      <c r="B202" s="437"/>
      <c r="C202" s="452" t="str">
        <f>IF(physique!C24="",(""),(physique!C24))</f>
        <v/>
      </c>
      <c r="D202" s="495"/>
      <c r="E202" s="495"/>
      <c r="F202" s="495"/>
      <c r="G202" s="495"/>
      <c r="H202" s="495"/>
      <c r="I202" s="495"/>
      <c r="J202" s="495"/>
      <c r="K202" s="495"/>
      <c r="L202" s="495"/>
      <c r="M202" s="532"/>
    </row>
    <row r="203" spans="1:13" ht="15.75" thickBot="1" x14ac:dyDescent="0.3">
      <c r="A203" s="346"/>
      <c r="B203" s="437"/>
      <c r="C203" s="456" t="str">
        <f>IF(physique!C25="",(""),(physique!C25))</f>
        <v/>
      </c>
      <c r="D203" s="456"/>
      <c r="E203" s="456"/>
      <c r="F203" s="456"/>
      <c r="G203" s="456"/>
      <c r="H203" s="456"/>
      <c r="I203" s="456"/>
      <c r="J203" s="456"/>
      <c r="K203" s="456"/>
      <c r="L203" s="456"/>
      <c r="M203" s="457"/>
    </row>
    <row r="204" spans="1:13" x14ac:dyDescent="0.25">
      <c r="A204" s="346"/>
      <c r="B204" s="461">
        <v>46</v>
      </c>
      <c r="C204" s="463" t="str">
        <f>IF(physique!C33="",(""),(physique!C33))</f>
        <v/>
      </c>
      <c r="D204" s="450"/>
      <c r="E204" s="450"/>
      <c r="F204" s="450"/>
      <c r="G204" s="450"/>
      <c r="H204" s="450"/>
      <c r="I204" s="450"/>
      <c r="J204" s="450"/>
      <c r="K204" s="450"/>
      <c r="L204" s="450"/>
      <c r="M204" s="518"/>
    </row>
    <row r="205" spans="1:13" x14ac:dyDescent="0.25">
      <c r="A205" s="346"/>
      <c r="B205" s="437"/>
      <c r="C205" s="452" t="str">
        <f>IF(physique!C34="",(""),(physique!C34))</f>
        <v/>
      </c>
      <c r="D205" s="495"/>
      <c r="E205" s="495"/>
      <c r="F205" s="495"/>
      <c r="G205" s="495"/>
      <c r="H205" s="495"/>
      <c r="I205" s="495"/>
      <c r="J205" s="495"/>
      <c r="K205" s="495"/>
      <c r="L205" s="495"/>
      <c r="M205" s="532"/>
    </row>
    <row r="206" spans="1:13" ht="15.75" thickBot="1" x14ac:dyDescent="0.3">
      <c r="A206" s="346"/>
      <c r="B206" s="437"/>
      <c r="C206" s="456" t="str">
        <f>IF(physique!C35="",(""),(physique!C35))</f>
        <v/>
      </c>
      <c r="D206" s="456"/>
      <c r="E206" s="456"/>
      <c r="F206" s="456"/>
      <c r="G206" s="456"/>
      <c r="H206" s="456"/>
      <c r="I206" s="456"/>
      <c r="J206" s="456"/>
      <c r="K206" s="456"/>
      <c r="L206" s="456"/>
      <c r="M206" s="457"/>
    </row>
    <row r="207" spans="1:13" x14ac:dyDescent="0.25">
      <c r="A207" s="346"/>
      <c r="B207" s="461">
        <v>47</v>
      </c>
      <c r="C207" s="463" t="str">
        <f>IF(physique!C43="",(""),(physique!C43))</f>
        <v/>
      </c>
      <c r="D207" s="450"/>
      <c r="E207" s="450"/>
      <c r="F207" s="450"/>
      <c r="G207" s="450"/>
      <c r="H207" s="450"/>
      <c r="I207" s="450"/>
      <c r="J207" s="450"/>
      <c r="K207" s="450"/>
      <c r="L207" s="450"/>
      <c r="M207" s="518"/>
    </row>
    <row r="208" spans="1:13" x14ac:dyDescent="0.25">
      <c r="A208" s="346"/>
      <c r="B208" s="437"/>
      <c r="C208" s="452" t="str">
        <f>IF(physique!C44="",(""),(physique!C44))</f>
        <v/>
      </c>
      <c r="D208" s="495"/>
      <c r="E208" s="495"/>
      <c r="F208" s="495"/>
      <c r="G208" s="495"/>
      <c r="H208" s="495"/>
      <c r="I208" s="495"/>
      <c r="J208" s="495"/>
      <c r="K208" s="495"/>
      <c r="L208" s="495"/>
      <c r="M208" s="532"/>
    </row>
    <row r="209" spans="1:13" ht="15.75" thickBot="1" x14ac:dyDescent="0.3">
      <c r="A209" s="346"/>
      <c r="B209" s="437"/>
      <c r="C209" s="456" t="str">
        <f>IF(physique!C45="",(""),(physique!C45))</f>
        <v/>
      </c>
      <c r="D209" s="456"/>
      <c r="E209" s="456"/>
      <c r="F209" s="456"/>
      <c r="G209" s="456"/>
      <c r="H209" s="456"/>
      <c r="I209" s="456"/>
      <c r="J209" s="456"/>
      <c r="K209" s="456"/>
      <c r="L209" s="456"/>
      <c r="M209" s="457"/>
    </row>
    <row r="210" spans="1:13" x14ac:dyDescent="0.25">
      <c r="A210" s="346"/>
      <c r="B210" s="448">
        <v>48</v>
      </c>
      <c r="C210" s="449" t="str">
        <f>IF(physique!C53="",(""),(physique!C53))</f>
        <v/>
      </c>
      <c r="D210" s="450"/>
      <c r="E210" s="450"/>
      <c r="F210" s="450"/>
      <c r="G210" s="450"/>
      <c r="H210" s="450"/>
      <c r="I210" s="450"/>
      <c r="J210" s="450"/>
      <c r="K210" s="450"/>
      <c r="L210" s="450"/>
      <c r="M210" s="518"/>
    </row>
    <row r="211" spans="1:13" x14ac:dyDescent="0.25">
      <c r="A211" s="346"/>
      <c r="B211" s="437"/>
      <c r="C211" s="452" t="str">
        <f>IF(physique!C54="",(""),(physique!C54))</f>
        <v/>
      </c>
      <c r="D211" s="495"/>
      <c r="E211" s="495"/>
      <c r="F211" s="495"/>
      <c r="G211" s="495"/>
      <c r="H211" s="495"/>
      <c r="I211" s="495"/>
      <c r="J211" s="495"/>
      <c r="K211" s="495"/>
      <c r="L211" s="495"/>
      <c r="M211" s="532"/>
    </row>
    <row r="212" spans="1:13" ht="15.75" thickBot="1" x14ac:dyDescent="0.3">
      <c r="A212" s="346"/>
      <c r="B212" s="437"/>
      <c r="C212" s="456" t="str">
        <f>IF(physique!C55="",(""),(physique!C55))</f>
        <v/>
      </c>
      <c r="D212" s="456"/>
      <c r="E212" s="456"/>
      <c r="F212" s="456"/>
      <c r="G212" s="456"/>
      <c r="H212" s="456"/>
      <c r="I212" s="456"/>
      <c r="J212" s="456"/>
      <c r="K212" s="456"/>
      <c r="L212" s="456"/>
      <c r="M212" s="457"/>
    </row>
    <row r="213" spans="1:13" x14ac:dyDescent="0.25">
      <c r="A213" s="346"/>
      <c r="B213" s="448">
        <v>49</v>
      </c>
      <c r="C213" s="530" t="str">
        <f>IF(physique!C63="",(""),(physique!C63))</f>
        <v/>
      </c>
      <c r="D213" s="450"/>
      <c r="E213" s="450"/>
      <c r="F213" s="450"/>
      <c r="G213" s="450"/>
      <c r="H213" s="450"/>
      <c r="I213" s="450"/>
      <c r="J213" s="450"/>
      <c r="K213" s="450"/>
      <c r="L213" s="450"/>
      <c r="M213" s="518"/>
    </row>
    <row r="214" spans="1:13" x14ac:dyDescent="0.25">
      <c r="A214" s="346"/>
      <c r="B214" s="437"/>
      <c r="C214" s="452" t="str">
        <f>IF(physique!C64="",(""),(physique!C64))</f>
        <v/>
      </c>
      <c r="D214" s="495"/>
      <c r="E214" s="495"/>
      <c r="F214" s="495"/>
      <c r="G214" s="495"/>
      <c r="H214" s="495"/>
      <c r="I214" s="495"/>
      <c r="J214" s="495"/>
      <c r="K214" s="495"/>
      <c r="L214" s="495"/>
      <c r="M214" s="532"/>
    </row>
    <row r="215" spans="1:13" ht="15.75" thickBot="1" x14ac:dyDescent="0.3">
      <c r="A215" s="346"/>
      <c r="B215" s="437"/>
      <c r="C215" s="456" t="str">
        <f>IF(physique!C65="",(""),(physique!C65))</f>
        <v/>
      </c>
      <c r="D215" s="456"/>
      <c r="E215" s="456"/>
      <c r="F215" s="456"/>
      <c r="G215" s="456"/>
      <c r="H215" s="456"/>
      <c r="I215" s="456"/>
      <c r="J215" s="456"/>
      <c r="K215" s="456"/>
      <c r="L215" s="456"/>
      <c r="M215" s="457"/>
    </row>
    <row r="216" spans="1:13" x14ac:dyDescent="0.25">
      <c r="A216" s="346"/>
      <c r="B216" s="461">
        <v>50</v>
      </c>
      <c r="C216" s="463" t="str">
        <f>IF(physique!C73="",(""),(physique!C73))</f>
        <v/>
      </c>
      <c r="D216" s="450"/>
      <c r="E216" s="450"/>
      <c r="F216" s="450"/>
      <c r="G216" s="450"/>
      <c r="H216" s="450"/>
      <c r="I216" s="450"/>
      <c r="J216" s="450"/>
      <c r="K216" s="450"/>
      <c r="L216" s="450"/>
      <c r="M216" s="518"/>
    </row>
    <row r="217" spans="1:13" x14ac:dyDescent="0.25">
      <c r="A217" s="346"/>
      <c r="B217" s="437"/>
      <c r="C217" s="452" t="str">
        <f>IF(physique!C74="",(""),(physique!C74))</f>
        <v/>
      </c>
      <c r="D217" s="495"/>
      <c r="E217" s="495"/>
      <c r="F217" s="495"/>
      <c r="G217" s="495"/>
      <c r="H217" s="495"/>
      <c r="I217" s="495"/>
      <c r="J217" s="495"/>
      <c r="K217" s="495"/>
      <c r="L217" s="495"/>
      <c r="M217" s="532"/>
    </row>
    <row r="218" spans="1:13" ht="15.75" thickBot="1" x14ac:dyDescent="0.3">
      <c r="A218" s="466"/>
      <c r="B218" s="464"/>
      <c r="C218" s="491" t="str">
        <f>IF(physique!C75="",(""),(physique!C75))</f>
        <v/>
      </c>
      <c r="D218" s="491"/>
      <c r="E218" s="491"/>
      <c r="F218" s="491"/>
      <c r="G218" s="491"/>
      <c r="H218" s="491"/>
      <c r="I218" s="491"/>
      <c r="J218" s="491"/>
      <c r="K218" s="491"/>
      <c r="L218" s="491"/>
      <c r="M218" s="492"/>
    </row>
    <row r="219" spans="1:13" ht="15.75" thickBot="1" x14ac:dyDescent="0.3">
      <c r="A219" s="201"/>
      <c r="B219" s="92"/>
      <c r="C219" s="92"/>
      <c r="D219" s="92"/>
      <c r="E219" s="92"/>
      <c r="F219" s="92"/>
      <c r="G219" s="92"/>
      <c r="H219" s="92"/>
      <c r="I219" s="92"/>
      <c r="J219" s="92"/>
      <c r="K219" s="92"/>
      <c r="L219" s="92"/>
      <c r="M219" s="193"/>
    </row>
    <row r="220" spans="1:13" x14ac:dyDescent="0.25">
      <c r="A220" s="206" t="s">
        <v>388</v>
      </c>
      <c r="B220" s="210" t="s">
        <v>389</v>
      </c>
      <c r="C220" s="342" t="s">
        <v>390</v>
      </c>
      <c r="D220" s="343"/>
      <c r="E220" s="343"/>
      <c r="F220" s="343"/>
      <c r="G220" s="343"/>
      <c r="H220" s="343"/>
      <c r="I220" s="343"/>
      <c r="J220" s="343"/>
      <c r="K220" s="343"/>
      <c r="L220" s="343"/>
      <c r="M220" s="344"/>
    </row>
    <row r="221" spans="1:13" x14ac:dyDescent="0.25">
      <c r="A221" s="545" t="s">
        <v>399</v>
      </c>
      <c r="B221" s="546">
        <v>51</v>
      </c>
      <c r="C221" s="547" t="str">
        <f>IF(manipulation!C13="",(""),(manipulation!C13))</f>
        <v/>
      </c>
      <c r="D221" s="547"/>
      <c r="E221" s="547"/>
      <c r="F221" s="547"/>
      <c r="G221" s="547"/>
      <c r="H221" s="547"/>
      <c r="I221" s="547"/>
      <c r="J221" s="547"/>
      <c r="K221" s="547"/>
      <c r="L221" s="547"/>
      <c r="M221" s="548"/>
    </row>
    <row r="222" spans="1:13" x14ac:dyDescent="0.25">
      <c r="A222" s="346"/>
      <c r="B222" s="437"/>
      <c r="C222" s="477" t="str">
        <f>IF(manipulation!C14="",(""),(manipulation!C14))</f>
        <v/>
      </c>
      <c r="D222" s="477"/>
      <c r="E222" s="477"/>
      <c r="F222" s="477"/>
      <c r="G222" s="477"/>
      <c r="H222" s="477"/>
      <c r="I222" s="477"/>
      <c r="J222" s="477"/>
      <c r="K222" s="477"/>
      <c r="L222" s="477"/>
      <c r="M222" s="540"/>
    </row>
    <row r="223" spans="1:13" ht="15.75" thickBot="1" x14ac:dyDescent="0.3">
      <c r="A223" s="346"/>
      <c r="B223" s="437"/>
      <c r="C223" s="456" t="str">
        <f>IF(manipulation!C15="",(""),(manipulation!C15))</f>
        <v/>
      </c>
      <c r="D223" s="456"/>
      <c r="E223" s="456"/>
      <c r="F223" s="456"/>
      <c r="G223" s="456"/>
      <c r="H223" s="456"/>
      <c r="I223" s="456"/>
      <c r="J223" s="456"/>
      <c r="K223" s="456"/>
      <c r="L223" s="456"/>
      <c r="M223" s="457"/>
    </row>
    <row r="224" spans="1:13" x14ac:dyDescent="0.25">
      <c r="A224" s="346"/>
      <c r="B224" s="461">
        <v>52</v>
      </c>
      <c r="C224" s="450" t="str">
        <f>IF(manipulation!C23="",(""),(manipulation!C23))</f>
        <v/>
      </c>
      <c r="D224" s="450"/>
      <c r="E224" s="450"/>
      <c r="F224" s="450"/>
      <c r="G224" s="450"/>
      <c r="H224" s="450"/>
      <c r="I224" s="450"/>
      <c r="J224" s="450"/>
      <c r="K224" s="450"/>
      <c r="L224" s="450"/>
      <c r="M224" s="518"/>
    </row>
    <row r="225" spans="1:13" x14ac:dyDescent="0.25">
      <c r="A225" s="346"/>
      <c r="B225" s="437"/>
      <c r="C225" s="452" t="str">
        <f>IF(manipulation!C24="",(""),(manipulation!C24))</f>
        <v/>
      </c>
      <c r="D225" s="495"/>
      <c r="E225" s="495"/>
      <c r="F225" s="495"/>
      <c r="G225" s="495"/>
      <c r="H225" s="495"/>
      <c r="I225" s="495"/>
      <c r="J225" s="495"/>
      <c r="K225" s="495"/>
      <c r="L225" s="495"/>
      <c r="M225" s="532"/>
    </row>
    <row r="226" spans="1:13" ht="15.75" thickBot="1" x14ac:dyDescent="0.3">
      <c r="A226" s="346"/>
      <c r="B226" s="437"/>
      <c r="C226" s="456" t="str">
        <f>IF(manipulation!C25="",(""),(manipulation!C25))</f>
        <v/>
      </c>
      <c r="D226" s="456"/>
      <c r="E226" s="456"/>
      <c r="F226" s="456"/>
      <c r="G226" s="456"/>
      <c r="H226" s="456"/>
      <c r="I226" s="456"/>
      <c r="J226" s="456"/>
      <c r="K226" s="456"/>
      <c r="L226" s="456"/>
      <c r="M226" s="457"/>
    </row>
    <row r="227" spans="1:13" x14ac:dyDescent="0.25">
      <c r="A227" s="346"/>
      <c r="B227" s="461">
        <v>53</v>
      </c>
      <c r="C227" s="463" t="str">
        <f>IF(manipulation!C33="",(""),(manipulation!C33))</f>
        <v/>
      </c>
      <c r="D227" s="450"/>
      <c r="E227" s="450"/>
      <c r="F227" s="450"/>
      <c r="G227" s="450"/>
      <c r="H227" s="450"/>
      <c r="I227" s="450"/>
      <c r="J227" s="450"/>
      <c r="K227" s="450"/>
      <c r="L227" s="450"/>
      <c r="M227" s="518"/>
    </row>
    <row r="228" spans="1:13" x14ac:dyDescent="0.25">
      <c r="A228" s="346"/>
      <c r="B228" s="437"/>
      <c r="C228" s="452" t="str">
        <f>IF(manipulation!C34="",(""),(manipulation!C34))</f>
        <v/>
      </c>
      <c r="D228" s="495"/>
      <c r="E228" s="495"/>
      <c r="F228" s="495"/>
      <c r="G228" s="495"/>
      <c r="H228" s="495"/>
      <c r="I228" s="495"/>
      <c r="J228" s="495"/>
      <c r="K228" s="495"/>
      <c r="L228" s="495"/>
      <c r="M228" s="532"/>
    </row>
    <row r="229" spans="1:13" ht="15.75" thickBot="1" x14ac:dyDescent="0.3">
      <c r="A229" s="346"/>
      <c r="B229" s="437"/>
      <c r="C229" s="456" t="str">
        <f>IF(manipulation!C35="",(""),(manipulation!C35))</f>
        <v/>
      </c>
      <c r="D229" s="456"/>
      <c r="E229" s="456"/>
      <c r="F229" s="456"/>
      <c r="G229" s="456"/>
      <c r="H229" s="456"/>
      <c r="I229" s="456"/>
      <c r="J229" s="456"/>
      <c r="K229" s="456"/>
      <c r="L229" s="456"/>
      <c r="M229" s="457"/>
    </row>
    <row r="230" spans="1:13" x14ac:dyDescent="0.25">
      <c r="A230" s="346"/>
      <c r="B230" s="461">
        <v>54</v>
      </c>
      <c r="C230" s="463" t="str">
        <f>IF(manipulation!C43="",(""),(manipulation!C43))</f>
        <v/>
      </c>
      <c r="D230" s="450"/>
      <c r="E230" s="450"/>
      <c r="F230" s="450"/>
      <c r="G230" s="450"/>
      <c r="H230" s="450"/>
      <c r="I230" s="450"/>
      <c r="J230" s="450"/>
      <c r="K230" s="450"/>
      <c r="L230" s="450"/>
      <c r="M230" s="518"/>
    </row>
    <row r="231" spans="1:13" x14ac:dyDescent="0.25">
      <c r="A231" s="346"/>
      <c r="B231" s="437"/>
      <c r="C231" s="452" t="str">
        <f>IF(manipulation!C44="",(""),(manipulation!C44))</f>
        <v/>
      </c>
      <c r="D231" s="495"/>
      <c r="E231" s="495"/>
      <c r="F231" s="495"/>
      <c r="G231" s="495"/>
      <c r="H231" s="495"/>
      <c r="I231" s="495"/>
      <c r="J231" s="495"/>
      <c r="K231" s="495"/>
      <c r="L231" s="495"/>
      <c r="M231" s="532"/>
    </row>
    <row r="232" spans="1:13" ht="15.75" thickBot="1" x14ac:dyDescent="0.3">
      <c r="A232" s="466"/>
      <c r="B232" s="464"/>
      <c r="C232" s="491" t="str">
        <f>IF(manipulation!C45="",(""),(manipulation!C45))</f>
        <v/>
      </c>
      <c r="D232" s="491"/>
      <c r="E232" s="491"/>
      <c r="F232" s="491"/>
      <c r="G232" s="491"/>
      <c r="H232" s="491"/>
      <c r="I232" s="491"/>
      <c r="J232" s="491"/>
      <c r="K232" s="491"/>
      <c r="L232" s="491"/>
      <c r="M232" s="492"/>
    </row>
    <row r="233" spans="1:13" ht="15.75" thickBot="1" x14ac:dyDescent="0.3">
      <c r="A233" s="201"/>
      <c r="B233" s="92"/>
      <c r="C233" s="92"/>
      <c r="D233" s="92"/>
      <c r="E233" s="92"/>
      <c r="F233" s="92"/>
      <c r="G233" s="92"/>
      <c r="H233" s="92"/>
      <c r="I233" s="92"/>
      <c r="J233" s="92"/>
      <c r="K233" s="92"/>
      <c r="L233" s="92"/>
      <c r="M233" s="193"/>
    </row>
    <row r="234" spans="1:13" x14ac:dyDescent="0.25">
      <c r="A234" s="206" t="s">
        <v>388</v>
      </c>
      <c r="B234" s="210" t="s">
        <v>389</v>
      </c>
      <c r="C234" s="342" t="s">
        <v>390</v>
      </c>
      <c r="D234" s="343"/>
      <c r="E234" s="343"/>
      <c r="F234" s="343"/>
      <c r="G234" s="343"/>
      <c r="H234" s="343"/>
      <c r="I234" s="343"/>
      <c r="J234" s="343"/>
      <c r="K234" s="343"/>
      <c r="L234" s="343"/>
      <c r="M234" s="344"/>
    </row>
    <row r="235" spans="1:13" x14ac:dyDescent="0.25">
      <c r="A235" s="545" t="s">
        <v>400</v>
      </c>
      <c r="B235" s="546">
        <v>55</v>
      </c>
      <c r="C235" s="547" t="str">
        <f>IF(productivité!C13="",(""),(productivité!C13))</f>
        <v/>
      </c>
      <c r="D235" s="547"/>
      <c r="E235" s="547"/>
      <c r="F235" s="547"/>
      <c r="G235" s="547"/>
      <c r="H235" s="547"/>
      <c r="I235" s="547"/>
      <c r="J235" s="547"/>
      <c r="K235" s="547"/>
      <c r="L235" s="547"/>
      <c r="M235" s="548"/>
    </row>
    <row r="236" spans="1:13" x14ac:dyDescent="0.25">
      <c r="A236" s="346"/>
      <c r="B236" s="437"/>
      <c r="C236" s="477" t="str">
        <f>IF(productivité!C14="",(""),(productivité!C14))</f>
        <v/>
      </c>
      <c r="D236" s="477"/>
      <c r="E236" s="477"/>
      <c r="F236" s="477"/>
      <c r="G236" s="477"/>
      <c r="H236" s="477"/>
      <c r="I236" s="477"/>
      <c r="J236" s="477"/>
      <c r="K236" s="477"/>
      <c r="L236" s="477"/>
      <c r="M236" s="540"/>
    </row>
    <row r="237" spans="1:13" ht="15.75" thickBot="1" x14ac:dyDescent="0.3">
      <c r="A237" s="346"/>
      <c r="B237" s="437"/>
      <c r="C237" s="456" t="str">
        <f>IF(productivité!C15="",(""),(productivité!C15))</f>
        <v/>
      </c>
      <c r="D237" s="456"/>
      <c r="E237" s="456"/>
      <c r="F237" s="456"/>
      <c r="G237" s="456"/>
      <c r="H237" s="456"/>
      <c r="I237" s="456"/>
      <c r="J237" s="456"/>
      <c r="K237" s="456"/>
      <c r="L237" s="456"/>
      <c r="M237" s="457"/>
    </row>
    <row r="238" spans="1:13" x14ac:dyDescent="0.25">
      <c r="A238" s="346"/>
      <c r="B238" s="461">
        <v>56</v>
      </c>
      <c r="C238" s="463" t="str">
        <f>IF(productivité!C23="",(""),(productivité!C23))</f>
        <v/>
      </c>
      <c r="D238" s="450"/>
      <c r="E238" s="450"/>
      <c r="F238" s="450"/>
      <c r="G238" s="450"/>
      <c r="H238" s="450"/>
      <c r="I238" s="450"/>
      <c r="J238" s="450"/>
      <c r="K238" s="450"/>
      <c r="L238" s="450"/>
      <c r="M238" s="518"/>
    </row>
    <row r="239" spans="1:13" x14ac:dyDescent="0.25">
      <c r="A239" s="346"/>
      <c r="B239" s="437"/>
      <c r="C239" s="452" t="str">
        <f>IF(productivité!C24="",(""),(productivité!C24))</f>
        <v/>
      </c>
      <c r="D239" s="495"/>
      <c r="E239" s="495"/>
      <c r="F239" s="495"/>
      <c r="G239" s="495"/>
      <c r="H239" s="495"/>
      <c r="I239" s="495"/>
      <c r="J239" s="495"/>
      <c r="K239" s="495"/>
      <c r="L239" s="495"/>
      <c r="M239" s="532"/>
    </row>
    <row r="240" spans="1:13" ht="15.75" thickBot="1" x14ac:dyDescent="0.3">
      <c r="A240" s="346"/>
      <c r="B240" s="437"/>
      <c r="C240" s="456" t="str">
        <f>IF(productivité!C25="",(""),(productivité!C25))</f>
        <v/>
      </c>
      <c r="D240" s="456"/>
      <c r="E240" s="456"/>
      <c r="F240" s="456"/>
      <c r="G240" s="456"/>
      <c r="H240" s="456"/>
      <c r="I240" s="456"/>
      <c r="J240" s="456"/>
      <c r="K240" s="456"/>
      <c r="L240" s="456"/>
      <c r="M240" s="457"/>
    </row>
    <row r="241" spans="1:13" x14ac:dyDescent="0.25">
      <c r="A241" s="346"/>
      <c r="B241" s="461">
        <v>57</v>
      </c>
      <c r="C241" s="463" t="str">
        <f>IF(productivité!C33="",(""),(productivité!C33))</f>
        <v/>
      </c>
      <c r="D241" s="450"/>
      <c r="E241" s="450"/>
      <c r="F241" s="450"/>
      <c r="G241" s="450"/>
      <c r="H241" s="450"/>
      <c r="I241" s="450"/>
      <c r="J241" s="450"/>
      <c r="K241" s="450"/>
      <c r="L241" s="450"/>
      <c r="M241" s="518"/>
    </row>
    <row r="242" spans="1:13" x14ac:dyDescent="0.25">
      <c r="A242" s="346"/>
      <c r="B242" s="437"/>
      <c r="C242" s="452" t="str">
        <f>IF(productivité!C34="",(""),(productivité!C34))</f>
        <v/>
      </c>
      <c r="D242" s="495"/>
      <c r="E242" s="495"/>
      <c r="F242" s="495"/>
      <c r="G242" s="495"/>
      <c r="H242" s="495"/>
      <c r="I242" s="495"/>
      <c r="J242" s="495"/>
      <c r="K242" s="495"/>
      <c r="L242" s="495"/>
      <c r="M242" s="532"/>
    </row>
    <row r="243" spans="1:13" ht="15.75" thickBot="1" x14ac:dyDescent="0.3">
      <c r="A243" s="346"/>
      <c r="B243" s="437"/>
      <c r="C243" s="456" t="str">
        <f>IF(productivité!C35="",(""),(productivité!C35))</f>
        <v/>
      </c>
      <c r="D243" s="456"/>
      <c r="E243" s="456"/>
      <c r="F243" s="456"/>
      <c r="G243" s="456"/>
      <c r="H243" s="456"/>
      <c r="I243" s="456"/>
      <c r="J243" s="456"/>
      <c r="K243" s="456"/>
      <c r="L243" s="456"/>
      <c r="M243" s="457"/>
    </row>
    <row r="244" spans="1:13" x14ac:dyDescent="0.25">
      <c r="A244" s="346"/>
      <c r="B244" s="461">
        <v>58</v>
      </c>
      <c r="C244" s="463" t="str">
        <f>IF(productivité!C43="",(""),(productivité!C43))</f>
        <v/>
      </c>
      <c r="D244" s="450"/>
      <c r="E244" s="450"/>
      <c r="F244" s="450"/>
      <c r="G244" s="450"/>
      <c r="H244" s="450"/>
      <c r="I244" s="450"/>
      <c r="J244" s="450"/>
      <c r="K244" s="450"/>
      <c r="L244" s="450"/>
      <c r="M244" s="518"/>
    </row>
    <row r="245" spans="1:13" x14ac:dyDescent="0.25">
      <c r="A245" s="346"/>
      <c r="B245" s="437"/>
      <c r="C245" s="452" t="str">
        <f>IF(productivité!C44="",(""),(productivité!C44))</f>
        <v/>
      </c>
      <c r="D245" s="495"/>
      <c r="E245" s="495"/>
      <c r="F245" s="495"/>
      <c r="G245" s="495"/>
      <c r="H245" s="495"/>
      <c r="I245" s="495"/>
      <c r="J245" s="495"/>
      <c r="K245" s="495"/>
      <c r="L245" s="495"/>
      <c r="M245" s="532"/>
    </row>
    <row r="246" spans="1:13" ht="15.75" thickBot="1" x14ac:dyDescent="0.3">
      <c r="A246" s="346"/>
      <c r="B246" s="437"/>
      <c r="C246" s="456" t="str">
        <f>IF(productivité!C45="",(""),(productivité!C45))</f>
        <v/>
      </c>
      <c r="D246" s="456"/>
      <c r="E246" s="456"/>
      <c r="F246" s="456"/>
      <c r="G246" s="456"/>
      <c r="H246" s="456"/>
      <c r="I246" s="456"/>
      <c r="J246" s="456"/>
      <c r="K246" s="456"/>
      <c r="L246" s="456"/>
      <c r="M246" s="457"/>
    </row>
    <row r="247" spans="1:13" x14ac:dyDescent="0.25">
      <c r="A247" s="346"/>
      <c r="B247" s="461">
        <v>59</v>
      </c>
      <c r="C247" s="463" t="str">
        <f>IF(productivité!C53="",(""),(productivité!C53))</f>
        <v/>
      </c>
      <c r="D247" s="450"/>
      <c r="E247" s="450"/>
      <c r="F247" s="450"/>
      <c r="G247" s="450"/>
      <c r="H247" s="450"/>
      <c r="I247" s="450"/>
      <c r="J247" s="450"/>
      <c r="K247" s="450"/>
      <c r="L247" s="450"/>
      <c r="M247" s="518"/>
    </row>
    <row r="248" spans="1:13" x14ac:dyDescent="0.25">
      <c r="A248" s="346"/>
      <c r="B248" s="468"/>
      <c r="C248" s="531" t="str">
        <f>IF(productivité!C54="",(""),(productivité!C54))</f>
        <v/>
      </c>
      <c r="D248" s="495"/>
      <c r="E248" s="495"/>
      <c r="F248" s="495"/>
      <c r="G248" s="495"/>
      <c r="H248" s="495"/>
      <c r="I248" s="495"/>
      <c r="J248" s="495"/>
      <c r="K248" s="495"/>
      <c r="L248" s="495"/>
      <c r="M248" s="532"/>
    </row>
    <row r="249" spans="1:13" ht="15.75" thickBot="1" x14ac:dyDescent="0.3">
      <c r="A249" s="466"/>
      <c r="B249" s="464"/>
      <c r="C249" s="491" t="str">
        <f>IF(productivité!C55="",(""),(productivité!C55))</f>
        <v/>
      </c>
      <c r="D249" s="491"/>
      <c r="E249" s="491"/>
      <c r="F249" s="491"/>
      <c r="G249" s="491"/>
      <c r="H249" s="491"/>
      <c r="I249" s="491"/>
      <c r="J249" s="491"/>
      <c r="K249" s="491"/>
      <c r="L249" s="491"/>
      <c r="M249" s="492"/>
    </row>
    <row r="250" spans="1:13" x14ac:dyDescent="0.25">
      <c r="A250" s="201"/>
      <c r="B250" s="92"/>
      <c r="C250" s="92"/>
      <c r="D250" s="92"/>
      <c r="E250" s="92"/>
      <c r="F250" s="92"/>
      <c r="G250" s="92"/>
      <c r="H250" s="92"/>
      <c r="I250" s="92"/>
      <c r="J250" s="92"/>
      <c r="K250" s="92"/>
      <c r="L250" s="92"/>
      <c r="M250" s="193"/>
    </row>
    <row r="251" spans="1:13" ht="15.75" thickBot="1" x14ac:dyDescent="0.3">
      <c r="A251" s="390" t="s">
        <v>449</v>
      </c>
      <c r="B251" s="391"/>
      <c r="C251" s="391"/>
      <c r="D251" s="391"/>
      <c r="E251" s="391"/>
      <c r="F251" s="391"/>
      <c r="G251" s="391"/>
      <c r="H251" s="391"/>
      <c r="I251" s="391"/>
      <c r="J251" s="391"/>
      <c r="K251" s="391"/>
      <c r="L251" s="391"/>
      <c r="M251" s="392"/>
    </row>
    <row r="252" spans="1:13" ht="15.75" thickBot="1" x14ac:dyDescent="0.3">
      <c r="A252" s="550">
        <f>'résultats 1 et recommandations'!A128:M128</f>
        <v>0</v>
      </c>
      <c r="B252" s="551"/>
      <c r="C252" s="551"/>
      <c r="D252" s="551"/>
      <c r="E252" s="551"/>
      <c r="F252" s="551"/>
      <c r="G252" s="551"/>
      <c r="H252" s="551"/>
      <c r="I252" s="551"/>
      <c r="J252" s="551"/>
      <c r="K252" s="551"/>
      <c r="L252" s="551"/>
      <c r="M252" s="552"/>
    </row>
    <row r="253" spans="1:13" ht="15.75" thickBot="1" x14ac:dyDescent="0.3">
      <c r="A253" s="550">
        <f>'résultats 2 et recommandations'!A129:M129</f>
        <v>0</v>
      </c>
      <c r="B253" s="551"/>
      <c r="C253" s="551"/>
      <c r="D253" s="551"/>
      <c r="E253" s="551"/>
      <c r="F253" s="551"/>
      <c r="G253" s="551"/>
      <c r="H253" s="551"/>
      <c r="I253" s="551"/>
      <c r="J253" s="551"/>
      <c r="K253" s="551"/>
      <c r="L253" s="551"/>
      <c r="M253" s="552"/>
    </row>
    <row r="254" spans="1:13" ht="15.75" thickBot="1" x14ac:dyDescent="0.3">
      <c r="A254" s="557">
        <f>'résultats 3 et recommandations'!A129:M129</f>
        <v>0</v>
      </c>
      <c r="B254" s="558"/>
      <c r="C254" s="558"/>
      <c r="D254" s="558"/>
      <c r="E254" s="558"/>
      <c r="F254" s="558"/>
      <c r="G254" s="558"/>
      <c r="H254" s="558"/>
      <c r="I254" s="558"/>
      <c r="J254" s="558"/>
      <c r="K254" s="558"/>
      <c r="L254" s="558"/>
      <c r="M254" s="559"/>
    </row>
    <row r="255" spans="1:13" x14ac:dyDescent="0.25">
      <c r="A255" s="201"/>
      <c r="B255" s="92"/>
      <c r="C255" s="92"/>
      <c r="D255" s="92"/>
      <c r="E255" s="92"/>
      <c r="F255" s="92"/>
      <c r="G255" s="92"/>
      <c r="H255" s="92"/>
      <c r="I255" s="92"/>
      <c r="J255" s="92"/>
      <c r="K255" s="92"/>
      <c r="L255" s="92"/>
      <c r="M255" s="193"/>
    </row>
    <row r="256" spans="1:13" x14ac:dyDescent="0.25">
      <c r="A256" s="201"/>
      <c r="B256" s="92"/>
      <c r="C256" s="92"/>
      <c r="D256" s="92"/>
      <c r="E256" s="92"/>
      <c r="F256" s="92"/>
      <c r="G256" s="92"/>
      <c r="H256" s="92"/>
      <c r="I256" s="92"/>
      <c r="J256" s="92"/>
      <c r="K256" s="92"/>
      <c r="L256" s="92"/>
      <c r="M256" s="193"/>
    </row>
    <row r="257" spans="1:13" ht="15.75" x14ac:dyDescent="0.25">
      <c r="A257" s="205">
        <v>1</v>
      </c>
      <c r="B257" s="553"/>
      <c r="C257" s="553"/>
      <c r="D257" s="553"/>
      <c r="E257" s="553"/>
      <c r="F257" s="92"/>
      <c r="G257" s="549"/>
      <c r="H257" s="549"/>
      <c r="I257" s="549"/>
      <c r="J257" s="549"/>
      <c r="K257" s="92"/>
      <c r="L257" s="227">
        <f>'Questions et Accueil'!D33</f>
        <v>0</v>
      </c>
      <c r="M257" s="193"/>
    </row>
    <row r="258" spans="1:13" ht="15.75" x14ac:dyDescent="0.25">
      <c r="A258" s="201"/>
      <c r="B258" s="398">
        <f>'Questions et Accueil'!D25</f>
        <v>0</v>
      </c>
      <c r="C258" s="398"/>
      <c r="D258" s="398"/>
      <c r="E258" s="398"/>
      <c r="F258" s="212"/>
      <c r="G258" s="398" t="str">
        <f>IF('Questions et Accueil'!D146="",(""),('Questions et Accueil'!D146))</f>
        <v/>
      </c>
      <c r="H258" s="398"/>
      <c r="I258" s="398"/>
      <c r="J258" s="398"/>
      <c r="K258" s="92"/>
      <c r="L258" s="213" t="s">
        <v>401</v>
      </c>
      <c r="M258" s="193"/>
    </row>
    <row r="259" spans="1:13" ht="15.75" x14ac:dyDescent="0.25">
      <c r="A259" s="201"/>
      <c r="B259" s="387" t="s">
        <v>448</v>
      </c>
      <c r="C259" s="387"/>
      <c r="D259" s="387"/>
      <c r="E259" s="387"/>
      <c r="F259" s="139"/>
      <c r="G259" s="388" t="s">
        <v>402</v>
      </c>
      <c r="H259" s="387"/>
      <c r="I259" s="387"/>
      <c r="J259" s="387"/>
      <c r="K259" s="92"/>
      <c r="L259" s="92"/>
      <c r="M259" s="193"/>
    </row>
    <row r="260" spans="1:13" ht="15.75" x14ac:dyDescent="0.25">
      <c r="A260" s="201"/>
      <c r="B260" s="387"/>
      <c r="C260" s="387"/>
      <c r="D260" s="387"/>
      <c r="E260" s="387"/>
      <c r="F260" s="139"/>
      <c r="G260" s="387"/>
      <c r="H260" s="387"/>
      <c r="I260" s="387"/>
      <c r="J260" s="387"/>
      <c r="K260" s="92"/>
      <c r="L260" s="92"/>
      <c r="M260" s="193"/>
    </row>
    <row r="261" spans="1:13" ht="15.75" x14ac:dyDescent="0.25">
      <c r="A261" s="201"/>
      <c r="B261" s="556"/>
      <c r="C261" s="556"/>
      <c r="D261" s="556"/>
      <c r="E261" s="228"/>
      <c r="F261" s="228"/>
      <c r="G261" s="556"/>
      <c r="H261" s="556"/>
      <c r="I261" s="556"/>
      <c r="J261" s="556"/>
      <c r="K261" s="92"/>
      <c r="L261" s="92"/>
      <c r="M261" s="193"/>
    </row>
    <row r="262" spans="1:13" ht="15.75" x14ac:dyDescent="0.25">
      <c r="A262" s="201"/>
      <c r="B262" s="556"/>
      <c r="C262" s="556"/>
      <c r="D262" s="556"/>
      <c r="E262" s="228"/>
      <c r="F262" s="228"/>
      <c r="G262" s="556"/>
      <c r="H262" s="556"/>
      <c r="I262" s="556"/>
      <c r="J262" s="556"/>
      <c r="K262" s="92"/>
      <c r="L262" s="92"/>
      <c r="M262" s="193"/>
    </row>
    <row r="263" spans="1:13" x14ac:dyDescent="0.25">
      <c r="A263" s="201"/>
      <c r="B263" s="92"/>
      <c r="C263" s="92"/>
      <c r="D263" s="92"/>
      <c r="E263" s="92"/>
      <c r="F263" s="92"/>
      <c r="G263" s="92"/>
      <c r="H263" s="92"/>
      <c r="I263" s="92"/>
      <c r="J263" s="92"/>
      <c r="K263" s="92"/>
      <c r="L263" s="92"/>
      <c r="M263" s="193"/>
    </row>
    <row r="264" spans="1:13" x14ac:dyDescent="0.25">
      <c r="A264" s="201"/>
      <c r="B264" s="92"/>
      <c r="C264" s="92"/>
      <c r="D264" s="92"/>
      <c r="E264" s="92"/>
      <c r="F264" s="92"/>
      <c r="G264" s="92"/>
      <c r="H264" s="92"/>
      <c r="I264" s="92"/>
      <c r="J264" s="92"/>
      <c r="K264" s="92"/>
      <c r="L264" s="92"/>
      <c r="M264" s="193"/>
    </row>
    <row r="265" spans="1:13" ht="15.75" x14ac:dyDescent="0.25">
      <c r="A265" s="205">
        <v>2</v>
      </c>
      <c r="B265" s="553"/>
      <c r="C265" s="553"/>
      <c r="D265" s="553"/>
      <c r="E265" s="553"/>
      <c r="F265" s="92"/>
      <c r="G265" s="549"/>
      <c r="H265" s="549"/>
      <c r="I265" s="549"/>
      <c r="J265" s="549"/>
      <c r="K265" s="92"/>
      <c r="L265" s="227">
        <f>'Questions et Accueil'!F25</f>
        <v>0</v>
      </c>
      <c r="M265" s="193"/>
    </row>
    <row r="266" spans="1:13" ht="15.75" x14ac:dyDescent="0.25">
      <c r="A266" s="201"/>
      <c r="B266" s="398">
        <f>'Questions et Accueil'!F25</f>
        <v>0</v>
      </c>
      <c r="C266" s="398"/>
      <c r="D266" s="398"/>
      <c r="E266" s="398"/>
      <c r="F266" s="212"/>
      <c r="G266" s="398" t="str">
        <f>IF('Questions et Accueil'!D154="",(""),('Questions et Accueil'!D154))</f>
        <v/>
      </c>
      <c r="H266" s="398"/>
      <c r="I266" s="398"/>
      <c r="J266" s="398"/>
      <c r="K266" s="92"/>
      <c r="L266" s="213" t="s">
        <v>401</v>
      </c>
      <c r="M266" s="193"/>
    </row>
    <row r="267" spans="1:13" ht="15.75" x14ac:dyDescent="0.25">
      <c r="A267" s="201"/>
      <c r="B267" s="387" t="s">
        <v>448</v>
      </c>
      <c r="C267" s="387"/>
      <c r="D267" s="387"/>
      <c r="E267" s="387"/>
      <c r="F267" s="139"/>
      <c r="G267" s="388" t="s">
        <v>402</v>
      </c>
      <c r="H267" s="387"/>
      <c r="I267" s="387"/>
      <c r="J267" s="387"/>
      <c r="K267" s="92"/>
      <c r="L267" s="92"/>
      <c r="M267" s="193"/>
    </row>
    <row r="268" spans="1:13" ht="15.75" x14ac:dyDescent="0.25">
      <c r="A268" s="201"/>
      <c r="B268" s="387"/>
      <c r="C268" s="387"/>
      <c r="D268" s="387"/>
      <c r="E268" s="387"/>
      <c r="F268" s="139"/>
      <c r="G268" s="387"/>
      <c r="H268" s="387"/>
      <c r="I268" s="387"/>
      <c r="J268" s="387"/>
      <c r="K268" s="92"/>
      <c r="L268" s="92"/>
      <c r="M268" s="193"/>
    </row>
    <row r="269" spans="1:13" ht="15.75" x14ac:dyDescent="0.25">
      <c r="A269" s="201"/>
      <c r="B269" s="556"/>
      <c r="C269" s="556"/>
      <c r="D269" s="556"/>
      <c r="E269" s="228"/>
      <c r="F269" s="228"/>
      <c r="G269" s="92"/>
      <c r="H269" s="556"/>
      <c r="I269" s="556"/>
      <c r="J269" s="556"/>
      <c r="K269" s="92"/>
      <c r="L269" s="92"/>
      <c r="M269" s="193"/>
    </row>
    <row r="270" spans="1:13" ht="15.75" x14ac:dyDescent="0.25">
      <c r="A270" s="201"/>
      <c r="B270" s="556"/>
      <c r="C270" s="556"/>
      <c r="D270" s="556"/>
      <c r="E270" s="228"/>
      <c r="F270" s="228"/>
      <c r="G270" s="92"/>
      <c r="H270" s="556"/>
      <c r="I270" s="556"/>
      <c r="J270" s="556"/>
      <c r="K270" s="92"/>
      <c r="L270" s="92"/>
      <c r="M270" s="193"/>
    </row>
    <row r="271" spans="1:13" x14ac:dyDescent="0.25">
      <c r="A271" s="201"/>
      <c r="B271" s="92"/>
      <c r="C271" s="92"/>
      <c r="D271" s="92"/>
      <c r="E271" s="92"/>
      <c r="F271" s="92"/>
      <c r="G271" s="92"/>
      <c r="H271" s="92"/>
      <c r="I271" s="92"/>
      <c r="J271" s="92"/>
      <c r="K271" s="92"/>
      <c r="L271" s="92"/>
      <c r="M271" s="193"/>
    </row>
    <row r="272" spans="1:13" x14ac:dyDescent="0.25">
      <c r="A272" s="201"/>
      <c r="B272" s="92"/>
      <c r="C272" s="92"/>
      <c r="D272" s="92"/>
      <c r="E272" s="92"/>
      <c r="F272" s="92"/>
      <c r="G272" s="92"/>
      <c r="H272" s="92"/>
      <c r="I272" s="92"/>
      <c r="J272" s="92"/>
      <c r="K272" s="92"/>
      <c r="L272" s="92"/>
      <c r="M272" s="193"/>
    </row>
    <row r="273" spans="1:13" ht="15.75" x14ac:dyDescent="0.25">
      <c r="A273" s="205">
        <v>3</v>
      </c>
      <c r="B273" s="553"/>
      <c r="C273" s="553"/>
      <c r="D273" s="553"/>
      <c r="E273" s="553"/>
      <c r="F273" s="92"/>
      <c r="G273" s="549"/>
      <c r="H273" s="549"/>
      <c r="I273" s="549"/>
      <c r="J273" s="549"/>
      <c r="K273" s="92"/>
      <c r="L273" s="227">
        <f>'Questions et Accueil'!I33</f>
        <v>0</v>
      </c>
      <c r="M273" s="193"/>
    </row>
    <row r="274" spans="1:13" ht="15.75" x14ac:dyDescent="0.25">
      <c r="A274" s="201"/>
      <c r="B274" s="398">
        <f>'Questions et Accueil'!I25</f>
        <v>0</v>
      </c>
      <c r="C274" s="398"/>
      <c r="D274" s="398"/>
      <c r="E274" s="398"/>
      <c r="F274" s="212"/>
      <c r="G274" s="398" t="str">
        <f>IF('Questions et Accueil'!D162="",(""),('Questions et Accueil'!D162))</f>
        <v/>
      </c>
      <c r="H274" s="398"/>
      <c r="I274" s="398"/>
      <c r="J274" s="398"/>
      <c r="K274" s="92"/>
      <c r="L274" s="213" t="s">
        <v>401</v>
      </c>
      <c r="M274" s="193"/>
    </row>
    <row r="275" spans="1:13" ht="15.75" x14ac:dyDescent="0.25">
      <c r="A275" s="201"/>
      <c r="B275" s="387" t="s">
        <v>448</v>
      </c>
      <c r="C275" s="387"/>
      <c r="D275" s="387"/>
      <c r="E275" s="387"/>
      <c r="F275" s="139"/>
      <c r="G275" s="388" t="s">
        <v>402</v>
      </c>
      <c r="H275" s="387"/>
      <c r="I275" s="387"/>
      <c r="J275" s="387"/>
      <c r="K275" s="92"/>
      <c r="L275" s="92"/>
      <c r="M275" s="193"/>
    </row>
    <row r="276" spans="1:13" ht="15.75" x14ac:dyDescent="0.25">
      <c r="A276" s="201"/>
      <c r="B276" s="387"/>
      <c r="C276" s="387"/>
      <c r="D276" s="387"/>
      <c r="E276" s="387"/>
      <c r="F276" s="139"/>
      <c r="G276" s="387"/>
      <c r="H276" s="387"/>
      <c r="I276" s="387"/>
      <c r="J276" s="387"/>
      <c r="K276" s="92"/>
      <c r="L276" s="92"/>
      <c r="M276" s="193"/>
    </row>
    <row r="277" spans="1:13" ht="16.5" thickBot="1" x14ac:dyDescent="0.3">
      <c r="A277" s="214"/>
      <c r="B277" s="555"/>
      <c r="C277" s="555"/>
      <c r="D277" s="555"/>
      <c r="E277" s="229"/>
      <c r="F277" s="229"/>
      <c r="G277" s="216"/>
      <c r="H277" s="555"/>
      <c r="I277" s="555"/>
      <c r="J277" s="555"/>
      <c r="K277" s="216"/>
      <c r="L277" s="216"/>
      <c r="M277" s="217"/>
    </row>
    <row r="278" spans="1:13" ht="15.75" x14ac:dyDescent="0.25">
      <c r="B278" s="554"/>
      <c r="C278" s="554"/>
      <c r="D278" s="554"/>
      <c r="E278" s="43"/>
      <c r="F278" s="43"/>
      <c r="H278" s="554"/>
      <c r="I278" s="554"/>
      <c r="J278" s="554"/>
    </row>
  </sheetData>
  <sheetProtection password="F0CF" sheet="1" objects="1" scenarios="1"/>
  <protectedRanges>
    <protectedRange sqref="B259:J259" name="Plage4"/>
    <protectedRange sqref="B260:J260" name="Plage4_1"/>
    <protectedRange sqref="B267:J267" name="Plage4_2"/>
    <protectedRange sqref="B268:J268" name="Plage4_1_1"/>
    <protectedRange sqref="B275:J275" name="Plage4_3"/>
    <protectedRange sqref="B276:J276" name="Plage4_1_2"/>
  </protectedRanges>
  <mergeCells count="313">
    <mergeCell ref="B276:E276"/>
    <mergeCell ref="G276:J276"/>
    <mergeCell ref="B267:E267"/>
    <mergeCell ref="G267:J267"/>
    <mergeCell ref="B268:E268"/>
    <mergeCell ref="G268:J268"/>
    <mergeCell ref="B273:E273"/>
    <mergeCell ref="G273:J273"/>
    <mergeCell ref="B274:E274"/>
    <mergeCell ref="G274:J274"/>
    <mergeCell ref="B275:E275"/>
    <mergeCell ref="G275:J275"/>
    <mergeCell ref="C134:M134"/>
    <mergeCell ref="C133:M133"/>
    <mergeCell ref="B278:D278"/>
    <mergeCell ref="H278:J278"/>
    <mergeCell ref="B277:D277"/>
    <mergeCell ref="H277:J277"/>
    <mergeCell ref="B270:D270"/>
    <mergeCell ref="H270:J270"/>
    <mergeCell ref="B269:D269"/>
    <mergeCell ref="H269:J269"/>
    <mergeCell ref="B262:D262"/>
    <mergeCell ref="G262:J262"/>
    <mergeCell ref="G265:J265"/>
    <mergeCell ref="G259:J259"/>
    <mergeCell ref="G260:J260"/>
    <mergeCell ref="B261:D261"/>
    <mergeCell ref="G261:J261"/>
    <mergeCell ref="B259:E259"/>
    <mergeCell ref="B260:E260"/>
    <mergeCell ref="B265:E265"/>
    <mergeCell ref="B266:E266"/>
    <mergeCell ref="G266:J266"/>
    <mergeCell ref="A253:M253"/>
    <mergeCell ref="A254:M254"/>
    <mergeCell ref="G257:J257"/>
    <mergeCell ref="G258:J258"/>
    <mergeCell ref="A251:M251"/>
    <mergeCell ref="A252:M252"/>
    <mergeCell ref="B241:B243"/>
    <mergeCell ref="C241:M241"/>
    <mergeCell ref="C242:M242"/>
    <mergeCell ref="C243:M243"/>
    <mergeCell ref="B244:B246"/>
    <mergeCell ref="C244:M244"/>
    <mergeCell ref="C245:M245"/>
    <mergeCell ref="C246:M246"/>
    <mergeCell ref="B257:E257"/>
    <mergeCell ref="B258:E258"/>
    <mergeCell ref="C220:M220"/>
    <mergeCell ref="C234:M234"/>
    <mergeCell ref="A235:A249"/>
    <mergeCell ref="B235:B237"/>
    <mergeCell ref="C235:M235"/>
    <mergeCell ref="C236:M236"/>
    <mergeCell ref="C237:M237"/>
    <mergeCell ref="B238:B240"/>
    <mergeCell ref="C238:M238"/>
    <mergeCell ref="C239:M239"/>
    <mergeCell ref="C240:M240"/>
    <mergeCell ref="B247:B249"/>
    <mergeCell ref="C247:M247"/>
    <mergeCell ref="C248:M248"/>
    <mergeCell ref="C249:M249"/>
    <mergeCell ref="A221:A232"/>
    <mergeCell ref="B221:B223"/>
    <mergeCell ref="C221:M221"/>
    <mergeCell ref="C222:M222"/>
    <mergeCell ref="C223:M223"/>
    <mergeCell ref="B224:B226"/>
    <mergeCell ref="C224:M224"/>
    <mergeCell ref="C225:M225"/>
    <mergeCell ref="C226:M226"/>
    <mergeCell ref="B227:B229"/>
    <mergeCell ref="C227:M227"/>
    <mergeCell ref="C228:M228"/>
    <mergeCell ref="C229:M229"/>
    <mergeCell ref="B230:B232"/>
    <mergeCell ref="C230:M230"/>
    <mergeCell ref="C231:M231"/>
    <mergeCell ref="C232:M232"/>
    <mergeCell ref="C197:M197"/>
    <mergeCell ref="B213:B215"/>
    <mergeCell ref="C213:M213"/>
    <mergeCell ref="C214:M214"/>
    <mergeCell ref="C215:M215"/>
    <mergeCell ref="B216:B218"/>
    <mergeCell ref="C216:M216"/>
    <mergeCell ref="C217:M217"/>
    <mergeCell ref="C218:M218"/>
    <mergeCell ref="B207:B209"/>
    <mergeCell ref="C207:M207"/>
    <mergeCell ref="C208:M208"/>
    <mergeCell ref="C209:M209"/>
    <mergeCell ref="B210:B212"/>
    <mergeCell ref="C210:M210"/>
    <mergeCell ref="C211:M211"/>
    <mergeCell ref="C212:M212"/>
    <mergeCell ref="A198:A218"/>
    <mergeCell ref="B198:B200"/>
    <mergeCell ref="C198:M198"/>
    <mergeCell ref="C199:M199"/>
    <mergeCell ref="C200:M200"/>
    <mergeCell ref="B187:B189"/>
    <mergeCell ref="C187:M187"/>
    <mergeCell ref="C188:M188"/>
    <mergeCell ref="C189:M189"/>
    <mergeCell ref="B190:B192"/>
    <mergeCell ref="C190:M190"/>
    <mergeCell ref="C191:M191"/>
    <mergeCell ref="C192:M192"/>
    <mergeCell ref="B201:B203"/>
    <mergeCell ref="C201:M201"/>
    <mergeCell ref="C202:M202"/>
    <mergeCell ref="C203:M203"/>
    <mergeCell ref="B204:B206"/>
    <mergeCell ref="C204:M204"/>
    <mergeCell ref="C205:M205"/>
    <mergeCell ref="C206:M206"/>
    <mergeCell ref="B193:B195"/>
    <mergeCell ref="C193:M193"/>
    <mergeCell ref="C194:M194"/>
    <mergeCell ref="C165:M165"/>
    <mergeCell ref="C166:M166"/>
    <mergeCell ref="C167:M167"/>
    <mergeCell ref="C169:M169"/>
    <mergeCell ref="C180:M180"/>
    <mergeCell ref="A181:A195"/>
    <mergeCell ref="B181:B183"/>
    <mergeCell ref="C181:M181"/>
    <mergeCell ref="C182:M182"/>
    <mergeCell ref="C183:M183"/>
    <mergeCell ref="B184:B186"/>
    <mergeCell ref="C184:M184"/>
    <mergeCell ref="C185:M185"/>
    <mergeCell ref="C186:M186"/>
    <mergeCell ref="C195:M195"/>
    <mergeCell ref="A170:A178"/>
    <mergeCell ref="B170:B172"/>
    <mergeCell ref="C170:M170"/>
    <mergeCell ref="C171:M171"/>
    <mergeCell ref="C172:M172"/>
    <mergeCell ref="B176:B178"/>
    <mergeCell ref="C176:M176"/>
    <mergeCell ref="C177:M177"/>
    <mergeCell ref="C178:M178"/>
    <mergeCell ref="B165:B167"/>
    <mergeCell ref="C158:M158"/>
    <mergeCell ref="B147:B149"/>
    <mergeCell ref="C147:M147"/>
    <mergeCell ref="C148:M148"/>
    <mergeCell ref="C149:M149"/>
    <mergeCell ref="B150:B152"/>
    <mergeCell ref="C150:M150"/>
    <mergeCell ref="C151:M151"/>
    <mergeCell ref="C152:M152"/>
    <mergeCell ref="B159:B161"/>
    <mergeCell ref="C159:M159"/>
    <mergeCell ref="C160:M160"/>
    <mergeCell ref="C161:M161"/>
    <mergeCell ref="B162:B164"/>
    <mergeCell ref="C162:M162"/>
    <mergeCell ref="C163:M163"/>
    <mergeCell ref="C164:M164"/>
    <mergeCell ref="B173:B175"/>
    <mergeCell ref="C173:M173"/>
    <mergeCell ref="C174:M174"/>
    <mergeCell ref="C175:M175"/>
    <mergeCell ref="B109:B111"/>
    <mergeCell ref="C109:M109"/>
    <mergeCell ref="C110:M110"/>
    <mergeCell ref="C111:M111"/>
    <mergeCell ref="B112:B114"/>
    <mergeCell ref="C112:M112"/>
    <mergeCell ref="C113:M113"/>
    <mergeCell ref="C140:M140"/>
    <mergeCell ref="A141:A167"/>
    <mergeCell ref="B141:B143"/>
    <mergeCell ref="C141:M141"/>
    <mergeCell ref="C142:M142"/>
    <mergeCell ref="C143:M143"/>
    <mergeCell ref="B144:B146"/>
    <mergeCell ref="C144:M144"/>
    <mergeCell ref="C145:M145"/>
    <mergeCell ref="C146:M146"/>
    <mergeCell ref="B153:B155"/>
    <mergeCell ref="C153:M153"/>
    <mergeCell ref="C154:M154"/>
    <mergeCell ref="C155:M155"/>
    <mergeCell ref="B156:B158"/>
    <mergeCell ref="C156:M156"/>
    <mergeCell ref="C157:M157"/>
    <mergeCell ref="C128:M128"/>
    <mergeCell ref="C129:M129"/>
    <mergeCell ref="B130:B132"/>
    <mergeCell ref="C130:M130"/>
    <mergeCell ref="C131:M131"/>
    <mergeCell ref="C132:M132"/>
    <mergeCell ref="B121:B123"/>
    <mergeCell ref="C121:M121"/>
    <mergeCell ref="C122:M122"/>
    <mergeCell ref="C123:M123"/>
    <mergeCell ref="B124:B126"/>
    <mergeCell ref="C124:M124"/>
    <mergeCell ref="C125:M125"/>
    <mergeCell ref="C126:M126"/>
    <mergeCell ref="A109:A138"/>
    <mergeCell ref="B136:B138"/>
    <mergeCell ref="B133:B135"/>
    <mergeCell ref="C138:M138"/>
    <mergeCell ref="C137:M137"/>
    <mergeCell ref="C136:M136"/>
    <mergeCell ref="C135:M135"/>
    <mergeCell ref="C104:M104"/>
    <mergeCell ref="C105:M105"/>
    <mergeCell ref="C106:M106"/>
    <mergeCell ref="A83:A106"/>
    <mergeCell ref="C94:M94"/>
    <mergeCell ref="C114:M114"/>
    <mergeCell ref="B115:B117"/>
    <mergeCell ref="C115:M115"/>
    <mergeCell ref="C116:M116"/>
    <mergeCell ref="C117:M117"/>
    <mergeCell ref="B118:B120"/>
    <mergeCell ref="C118:M118"/>
    <mergeCell ref="C119:M119"/>
    <mergeCell ref="C120:M120"/>
    <mergeCell ref="C108:M108"/>
    <mergeCell ref="B127:B129"/>
    <mergeCell ref="C127:M127"/>
    <mergeCell ref="B104:B106"/>
    <mergeCell ref="A72:A80"/>
    <mergeCell ref="B72:B74"/>
    <mergeCell ref="C72:M72"/>
    <mergeCell ref="C73:M73"/>
    <mergeCell ref="C74:M74"/>
    <mergeCell ref="B78:B80"/>
    <mergeCell ref="C78:M78"/>
    <mergeCell ref="C79:M79"/>
    <mergeCell ref="C80:M80"/>
    <mergeCell ref="B95:B97"/>
    <mergeCell ref="C95:M95"/>
    <mergeCell ref="C96:M96"/>
    <mergeCell ref="C97:M97"/>
    <mergeCell ref="B98:B100"/>
    <mergeCell ref="C98:M98"/>
    <mergeCell ref="C99:M99"/>
    <mergeCell ref="C100:M100"/>
    <mergeCell ref="B83:B85"/>
    <mergeCell ref="C83:M83"/>
    <mergeCell ref="C84:M84"/>
    <mergeCell ref="C85:M85"/>
    <mergeCell ref="B86:B88"/>
    <mergeCell ref="C86:M86"/>
    <mergeCell ref="B75:B77"/>
    <mergeCell ref="C75:M75"/>
    <mergeCell ref="C76:M76"/>
    <mergeCell ref="C77:M77"/>
    <mergeCell ref="B67:B69"/>
    <mergeCell ref="C67:M67"/>
    <mergeCell ref="C68:M68"/>
    <mergeCell ref="C82:M82"/>
    <mergeCell ref="B101:B103"/>
    <mergeCell ref="C101:M101"/>
    <mergeCell ref="C102:M102"/>
    <mergeCell ref="C103:M103"/>
    <mergeCell ref="C71:M71"/>
    <mergeCell ref="C87:M87"/>
    <mergeCell ref="C88:M88"/>
    <mergeCell ref="B89:B91"/>
    <mergeCell ref="C89:M89"/>
    <mergeCell ref="C90:M90"/>
    <mergeCell ref="C91:M91"/>
    <mergeCell ref="B92:B94"/>
    <mergeCell ref="C92:M92"/>
    <mergeCell ref="C93:M93"/>
    <mergeCell ref="A55:A69"/>
    <mergeCell ref="B55:B57"/>
    <mergeCell ref="C55:M55"/>
    <mergeCell ref="C56:M56"/>
    <mergeCell ref="C57:M57"/>
    <mergeCell ref="B58:B60"/>
    <mergeCell ref="C58:M58"/>
    <mergeCell ref="C59:M59"/>
    <mergeCell ref="C60:M60"/>
    <mergeCell ref="C69:M69"/>
    <mergeCell ref="B61:B63"/>
    <mergeCell ref="C61:M61"/>
    <mergeCell ref="C62:M62"/>
    <mergeCell ref="C63:M63"/>
    <mergeCell ref="B64:B66"/>
    <mergeCell ref="C64:M64"/>
    <mergeCell ref="C65:M65"/>
    <mergeCell ref="C66:M66"/>
    <mergeCell ref="A50:M50"/>
    <mergeCell ref="A52:M52"/>
    <mergeCell ref="A36:M36"/>
    <mergeCell ref="A37:M39"/>
    <mergeCell ref="A40:M40"/>
    <mergeCell ref="A41:M41"/>
    <mergeCell ref="A43:M43"/>
    <mergeCell ref="A44:M44"/>
    <mergeCell ref="C54:M54"/>
    <mergeCell ref="A2:M2"/>
    <mergeCell ref="A3:M3"/>
    <mergeCell ref="C5:E5"/>
    <mergeCell ref="J12:J13"/>
    <mergeCell ref="A45:M45"/>
    <mergeCell ref="A46:M46"/>
    <mergeCell ref="A48:M48"/>
    <mergeCell ref="A1:M1"/>
    <mergeCell ref="A49:M49"/>
  </mergeCells>
  <dataValidations count="2">
    <dataValidation type="custom" allowBlank="1" showInputMessage="1" showErrorMessage="1" sqref="L57:M57" xr:uid="{00000000-0002-0000-1100-000000000000}">
      <formula1>X57</formula1>
    </dataValidation>
    <dataValidation type="custom" allowBlank="1" showInputMessage="1" showErrorMessage="1" sqref="C57:C59 D57:K57" xr:uid="{00000000-0002-0000-1100-000001000000}">
      <formula1>P57</formula1>
    </dataValidation>
  </dataValidations>
  <pageMargins left="0.7" right="0.7" top="0.75" bottom="0.75" header="0.3" footer="0.3"/>
  <pageSetup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83"/>
  <sheetViews>
    <sheetView zoomScaleNormal="100" workbookViewId="0">
      <selection activeCell="F3" sqref="F3"/>
    </sheetView>
  </sheetViews>
  <sheetFormatPr baseColWidth="10" defaultColWidth="11.42578125" defaultRowHeight="15" x14ac:dyDescent="0.25"/>
  <cols>
    <col min="5" max="5" width="19.140625" style="91" customWidth="1"/>
    <col min="6" max="6" width="32.85546875" customWidth="1"/>
  </cols>
  <sheetData>
    <row r="1" spans="1:11" x14ac:dyDescent="0.25">
      <c r="A1" s="16" t="s">
        <v>408</v>
      </c>
      <c r="B1" s="16">
        <f>'Questions et Accueil'!D23</f>
        <v>0</v>
      </c>
      <c r="E1" s="125"/>
      <c r="F1" s="92"/>
    </row>
    <row r="2" spans="1:11" x14ac:dyDescent="0.25">
      <c r="A2" s="16" t="s">
        <v>409</v>
      </c>
      <c r="B2" s="67">
        <f>'Questions et Accueil'!D11</f>
        <v>0</v>
      </c>
      <c r="E2" s="126"/>
      <c r="F2" s="92"/>
    </row>
    <row r="3" spans="1:11" x14ac:dyDescent="0.25">
      <c r="A3" s="16" t="s">
        <v>410</v>
      </c>
      <c r="B3" s="16" t="str">
        <f>'Questions et Accueil'!D35</f>
        <v>Evaluation 1</v>
      </c>
      <c r="E3" s="125"/>
      <c r="F3" s="92"/>
    </row>
    <row r="4" spans="1:11" x14ac:dyDescent="0.25">
      <c r="B4" s="561" t="s">
        <v>411</v>
      </c>
      <c r="C4" s="561"/>
      <c r="D4" s="561"/>
      <c r="E4" s="125"/>
      <c r="F4" s="92"/>
      <c r="G4" s="560" t="s">
        <v>412</v>
      </c>
      <c r="H4" s="560"/>
      <c r="I4" s="560"/>
      <c r="K4" t="s">
        <v>470</v>
      </c>
    </row>
    <row r="5" spans="1:11" x14ac:dyDescent="0.25">
      <c r="A5" s="16"/>
      <c r="B5" s="16" t="s">
        <v>413</v>
      </c>
      <c r="C5" s="16" t="s">
        <v>414</v>
      </c>
      <c r="D5" s="16" t="s">
        <v>415</v>
      </c>
      <c r="E5" s="125"/>
      <c r="F5" s="92"/>
      <c r="G5" s="16" t="s">
        <v>413</v>
      </c>
      <c r="H5" s="16" t="s">
        <v>414</v>
      </c>
      <c r="I5" s="16" t="s">
        <v>415</v>
      </c>
      <c r="K5" t="s">
        <v>457</v>
      </c>
    </row>
    <row r="6" spans="1:11" x14ac:dyDescent="0.25">
      <c r="A6" s="117">
        <v>1</v>
      </c>
      <c r="B6" s="118" t="str">
        <f>IF(motivation!D$8="x",3,IF(motivation!D$9="x",2,(IF(motivation!D$10="x",1,IF(motivation!D$11="x",0,"")))))</f>
        <v/>
      </c>
      <c r="C6" s="118" t="str">
        <f>IF(motivation!E$8="x",3,IF(motivation!E$9="x",2,(IF(motivation!E$10="x",1,IF(motivation!E$11="x",0,"")))))</f>
        <v/>
      </c>
      <c r="D6" s="118" t="str">
        <f>IF(motivation!F$8="x",3,IF(motivation!F$9="x",2,(IF(motivation!F$10="x",1,IF(motivation!F$11="x",0,"")))))</f>
        <v/>
      </c>
      <c r="E6" s="119" t="s">
        <v>416</v>
      </c>
      <c r="F6" t="s">
        <v>417</v>
      </c>
      <c r="G6">
        <f>IF(B60="",0,3)+IF(B61="",0,3)+IF(B62="",0,3)+IF(B63="",0,3)+IF(B64="",0,3)</f>
        <v>0</v>
      </c>
      <c r="H6">
        <f t="shared" ref="H6:I6" si="0">IF(C60="",0,3)+IF(C61="",0,3)+IF(C62="",0,3)+IF(C63="",0,3)+IF(C64="",0,3)</f>
        <v>0</v>
      </c>
      <c r="I6">
        <f t="shared" si="0"/>
        <v>0</v>
      </c>
      <c r="K6" t="s">
        <v>458</v>
      </c>
    </row>
    <row r="7" spans="1:11" x14ac:dyDescent="0.25">
      <c r="A7" s="120">
        <v>2</v>
      </c>
      <c r="B7" s="92" t="str">
        <f>IF(motivation!D18="x",3,IF(motivation!D19="x",2,(IF(motivation!D20="x",1,IF(motivation!D21="x",0,"")))))</f>
        <v/>
      </c>
      <c r="C7" s="92" t="str">
        <f>IF(motivation!E18="x",3,IF(motivation!E19="x",2,(IF(motivation!E20="x",1,IF(motivation!E21="x",0,"")))))</f>
        <v/>
      </c>
      <c r="D7" s="92" t="str">
        <f>IF(motivation!F18="x",3,IF(motivation!F19="x",2,(IF(motivation!F20="x",1,IF(motivation!F21="x",0,"")))))</f>
        <v/>
      </c>
      <c r="E7" s="121"/>
      <c r="F7" t="s">
        <v>418</v>
      </c>
      <c r="G7">
        <f>IF(B56="",0,3)+IF(B57="",0,3)+IF(B58="",0,3)+IF(B59="",0,3)</f>
        <v>0</v>
      </c>
      <c r="H7">
        <f t="shared" ref="H7:I7" si="1">IF(C56="",0,3)+IF(C57="",0,3)+IF(C58="",0,3)+IF(C59="",0,3)</f>
        <v>0</v>
      </c>
      <c r="I7">
        <f t="shared" si="1"/>
        <v>0</v>
      </c>
      <c r="K7" t="s">
        <v>459</v>
      </c>
    </row>
    <row r="8" spans="1:11" x14ac:dyDescent="0.25">
      <c r="A8" s="120">
        <v>3</v>
      </c>
      <c r="B8" s="92" t="str">
        <f>IF(motivation!D28="x",3,IF(motivation!D29="x",2,(IF(motivation!D30="x",1,IF(motivation!D31="x",0,"")))))</f>
        <v/>
      </c>
      <c r="C8" s="92" t="str">
        <f>IF(motivation!E28="x",3,IF(motivation!E29="x",2,(IF(motivation!E30="x",1,IF(motivation!E31="x",0,"")))))</f>
        <v/>
      </c>
      <c r="D8" s="92" t="str">
        <f>IF(motivation!F28="x",3,IF(motivation!F29="x",2,(IF(motivation!F30="x",1,IF(motivation!F31="x",0,"")))))</f>
        <v/>
      </c>
      <c r="E8" s="121"/>
      <c r="F8" t="s">
        <v>419</v>
      </c>
      <c r="G8">
        <f>IF(B49="",0,3)+IF(B50="",0,3)+IF(B51="",0,3)+IF(B52="",0,3)+IF(B53="",0,3)+IF(B54="",0,3)+IF(B55="",0,3)</f>
        <v>0</v>
      </c>
      <c r="H8">
        <f t="shared" ref="H8:I8" si="2">IF(C49="",0,3)+IF(C50="",0,3)+IF(C51="",0,3)+IF(C52="",0,3)+IF(C53="",0,3)+IF(C54="",0,3)+IF(C55="",0,3)</f>
        <v>0</v>
      </c>
      <c r="I8">
        <f t="shared" si="2"/>
        <v>0</v>
      </c>
      <c r="K8" t="s">
        <v>461</v>
      </c>
    </row>
    <row r="9" spans="1:11" x14ac:dyDescent="0.25">
      <c r="A9" s="120">
        <v>4</v>
      </c>
      <c r="B9" s="92" t="str">
        <f>IF(motivation!D38="x",3,IF(motivation!D39="x",2,(IF(motivation!D40="x",1,IF(motivation!D41="x",0,"")))))</f>
        <v/>
      </c>
      <c r="C9" s="92" t="str">
        <f>IF(motivation!E38="x",3,IF(motivation!E39="x",2,(IF(motivation!E40="x",1,IF(motivation!E41="x",0,"")))))</f>
        <v/>
      </c>
      <c r="D9" s="92" t="str">
        <f>IF(motivation!F38="x",3,IF(motivation!F39="x",2,(IF(motivation!F40="x",1,IF(motivation!F41="x",0,"")))))</f>
        <v/>
      </c>
      <c r="E9" s="121"/>
      <c r="F9" t="s">
        <v>420</v>
      </c>
      <c r="G9">
        <f>IF(B44="",0,3)+IF(B45="",0,3)+IF(B46="",0,3)+IF(B47="",0,3)+IF(B48="",0,3)</f>
        <v>0</v>
      </c>
      <c r="H9">
        <f t="shared" ref="H9:I9" si="3">IF(C44="",0,3)+IF(C45="",0,3)+IF(C46="",0,3)+IF(C47="",0,3)+IF(C48="",0,3)</f>
        <v>0</v>
      </c>
      <c r="I9">
        <f t="shared" si="3"/>
        <v>0</v>
      </c>
      <c r="K9" t="s">
        <v>465</v>
      </c>
    </row>
    <row r="10" spans="1:11" x14ac:dyDescent="0.25">
      <c r="A10" s="122">
        <v>5</v>
      </c>
      <c r="B10" s="123" t="str">
        <f>IF(motivation!D48="x",3,IF(motivation!D49="x",2,(IF(motivation!D50="x",1,IF(motivation!D51="x",0,"")))))</f>
        <v/>
      </c>
      <c r="C10" s="123" t="str">
        <f>IF(motivation!E48="x",3,IF(motivation!E49="x",2,(IF(motivation!E50="x",1,IF(motivation!E51="x",0,"")))))</f>
        <v/>
      </c>
      <c r="D10" s="123" t="str">
        <f>IF(motivation!F48="x",3,IF(motivation!F49="x",2,(IF(motivation!F50="x",1,IF(motivation!F51="x",0,"")))))</f>
        <v/>
      </c>
      <c r="E10" s="124"/>
      <c r="F10" t="s">
        <v>421</v>
      </c>
      <c r="G10">
        <f>IF(B41="",0,3)+IF(B42="",0,3)+IF(B43="",0,3)</f>
        <v>0</v>
      </c>
      <c r="H10">
        <f>IF(C41="",0,3)+IF(C42="",0,3)+IF(C43="",0,3)</f>
        <v>0</v>
      </c>
      <c r="I10">
        <f t="shared" ref="I10" si="4">IF(D41="",0,3)+IF(D42="",0,3)+IF(D43="",0,3)</f>
        <v>0</v>
      </c>
      <c r="K10" t="s">
        <v>466</v>
      </c>
    </row>
    <row r="11" spans="1:11" x14ac:dyDescent="0.25">
      <c r="A11" s="117">
        <v>6</v>
      </c>
      <c r="B11" s="118" t="str">
        <f>IF(assi.!D8="x",3,IF(assi.!D9="x",2,(IF(assi.!D10="x",1,IF(assi.!D11="x",0,"")))))</f>
        <v/>
      </c>
      <c r="C11" s="118" t="str">
        <f>IF(assi.!E8="x",3,IF(assi.!E9="x",2,(IF(assi.!E10="x",1,IF(assi.!E11="x",0,"")))))</f>
        <v/>
      </c>
      <c r="D11" s="118" t="str">
        <f>IF(assi.!F8="x",3,IF(assi.!F9="x",2,(IF(assi.!F10="x",1,IF(assi.!F11="x",0,"")))))</f>
        <v/>
      </c>
      <c r="E11" s="119" t="s">
        <v>422</v>
      </c>
      <c r="F11" t="s">
        <v>191</v>
      </c>
      <c r="G11">
        <f>IF(B32="",0,3)+IF(B33="",0,3)+IF(B34="",0,3)+IF(B35="",0,3)+IF(B36="",0,3)+IF(B37="",0,3)+IF(B38="",0,3)+IF(B39="",0,3)+IF(B40="",0,3)</f>
        <v>0</v>
      </c>
      <c r="H11">
        <f t="shared" ref="H11:I11" si="5">IF(C32="",0,3)+IF(C33="",0,3)+IF(C34="",0,3)+IF(C35="",0,3)+IF(C36="",0,3)+IF(C37="",0,3)+IF(C38="",0,3)+IF(C39="",0,3)+IF(C40="",0,3)</f>
        <v>0</v>
      </c>
      <c r="I11">
        <f t="shared" si="5"/>
        <v>0</v>
      </c>
      <c r="K11" t="s">
        <v>467</v>
      </c>
    </row>
    <row r="12" spans="1:11" x14ac:dyDescent="0.25">
      <c r="A12" s="120">
        <v>7</v>
      </c>
      <c r="B12" s="92" t="str">
        <f>IF(assi.!D18="x",3,IF(assi.!D19="x",2,(IF(assi.!D20="x",1,IF(assi.!D21="x",0,"")))))</f>
        <v/>
      </c>
      <c r="C12" s="92" t="str">
        <f>IF(assi.!E18="x",3,IF(assi.!E19="x",2,(IF(assi.!E20="x",1,IF(assi.!E21="x",0,"")))))</f>
        <v/>
      </c>
      <c r="D12" s="92" t="str">
        <f>IF(assi.!F18="x",3,IF(assi.!F19="x",2,(IF(assi.!F20="x",1,IF(assi.!F21="x",0,"")))))</f>
        <v/>
      </c>
      <c r="E12" s="121"/>
      <c r="F12" t="s">
        <v>423</v>
      </c>
      <c r="G12">
        <f>IF(B22="",0,3)+IF(B23="",0,3)+IF(B24="",0,3)+IF(B25="",0,3)+IF(B26="",0,3)+IF(B27="",0,3)+IF(B28="",0,3)+IF(B29="",0,3)+IF(B30="",0,3)+IF(B31="",0,3)</f>
        <v>0</v>
      </c>
      <c r="H12">
        <f t="shared" ref="H12:I12" si="6">IF(C22="",0,3)+IF(C23="",0,3)+IF(C24="",0,3)+IF(C25="",0,3)+IF(C26="",0,3)+IF(C27="",0,3)+IF(C28="",0,3)+IF(C29="",0,3)+IF(C30="",0,3)+IF(C31="",0,3)</f>
        <v>0</v>
      </c>
      <c r="I12">
        <f t="shared" si="6"/>
        <v>0</v>
      </c>
    </row>
    <row r="13" spans="1:11" x14ac:dyDescent="0.25">
      <c r="A13" s="122">
        <v>8</v>
      </c>
      <c r="B13" s="123" t="str">
        <f>IF(assi.!D28="x",3,IF(assi.!D29="x",2,(IF(assi.!D30="x",1,IF(assi.!D31="x",0,"")))))</f>
        <v/>
      </c>
      <c r="C13" s="123" t="str">
        <f>IF(assi.!E28="x",3,IF(assi.!E29="x",2,(IF(assi.!E30="x",1,IF(assi.!E31="x",0,"")))))</f>
        <v/>
      </c>
      <c r="D13" s="123" t="str">
        <f>IF(assi.!F28="x",3,IF(assi.!F29="x",2,(IF(assi.!F30="x",1,IF(assi.!F31="x",0,"")))))</f>
        <v/>
      </c>
      <c r="E13" s="124"/>
      <c r="F13" t="s">
        <v>424</v>
      </c>
      <c r="G13">
        <f>IF(B14="",0,3)+IF(B15="",0,3)+IF(B16="",0,3)+IF(B17="",0,3)+IF(B18="",0,3)+IF(B19="",0,3)+IF(B20="",0,3)+IF(B21="",0,3)</f>
        <v>0</v>
      </c>
      <c r="H13">
        <f t="shared" ref="H13:I13" si="7">IF(C14="",0,3)+IF(C15="",0,3)+IF(C16="",0,3)+IF(C17="",0,3)+IF(C18="",0,3)+IF(C19="",0,3)+IF(C20="",0,3)+IF(C21="",0,3)</f>
        <v>0</v>
      </c>
      <c r="I13">
        <f t="shared" si="7"/>
        <v>0</v>
      </c>
      <c r="K13" t="s">
        <v>469</v>
      </c>
    </row>
    <row r="14" spans="1:11" x14ac:dyDescent="0.25">
      <c r="A14" s="117">
        <v>9</v>
      </c>
      <c r="B14" s="118" t="str">
        <f>IF(relation!D$8="x",3,IF(relation!D$9="x",2,(IF(relation!D$10="x",1,IF(relation!D$11="x",0,"")))))</f>
        <v/>
      </c>
      <c r="C14" s="118" t="str">
        <f>IF(relation!E$8="x",3,IF(relation!E$9="x",2,(IF(relation!E$10="x",1,IF(relation!E$11="x",0,"")))))</f>
        <v/>
      </c>
      <c r="D14" s="118" t="str">
        <f>IF(relation!F$8="x",3,IF(relation!F$9="x",2,(IF(relation!F$10="x",1,IF(relation!F$11="x",0,"")))))</f>
        <v/>
      </c>
      <c r="E14" s="119" t="s">
        <v>425</v>
      </c>
      <c r="F14" t="s">
        <v>426</v>
      </c>
      <c r="G14">
        <f>IF(B11="",0,3)+IF(B12="",0,3)+IF(B13="",0,3)</f>
        <v>0</v>
      </c>
      <c r="H14">
        <f>IF(C11="",0,3)+IF(C12="",0,3)+IF(C13="",0,3)</f>
        <v>0</v>
      </c>
      <c r="I14">
        <f>IF(D11="",0,3)+IF(D12="",0,3)+IF(D13="",0,3)</f>
        <v>0</v>
      </c>
      <c r="K14" t="s">
        <v>471</v>
      </c>
    </row>
    <row r="15" spans="1:11" x14ac:dyDescent="0.25">
      <c r="A15" s="120">
        <v>10</v>
      </c>
      <c r="B15" s="92" t="str">
        <f>IF(relation!D$18="x",3,IF(relation!D$19="x",2,(IF(relation!D$20="x",1,IF(relation!D$21="x",0,"")))))</f>
        <v/>
      </c>
      <c r="C15" s="92" t="str">
        <f>IF(relation!E$18="x",3,IF(relation!E$19="x",2,(IF(relation!E$20="x",1,IF(relation!E$21="x",0,"")))))</f>
        <v/>
      </c>
      <c r="D15" s="92" t="str">
        <f>IF(relation!F$18="x",3,IF(relation!F$19="x",2,(IF(relation!F$20="x",1,IF(relation!F$21="x",0,"")))))</f>
        <v/>
      </c>
      <c r="E15" s="121"/>
      <c r="F15" t="s">
        <v>427</v>
      </c>
      <c r="G15">
        <f>IF(B6="",0,3)+IF(B7="",0,3)+IF(B8="",0,3)+IF(B9="",0,3)+IF(B10="",0,3)</f>
        <v>0</v>
      </c>
      <c r="H15">
        <f>IF(C6="",0,3)+IF(C7="",0,3)+IF(C8="",0,3)+IF(C9="",0,3)+IF(C10="",0,3)</f>
        <v>0</v>
      </c>
      <c r="I15">
        <f>IF(D6="",0,3)+IF(D7="",0,3)+IF(D8="",0,3)+IF(D9="",0,3)+IF(D10="",0,3)</f>
        <v>0</v>
      </c>
      <c r="K15" t="s">
        <v>472</v>
      </c>
    </row>
    <row r="16" spans="1:11" x14ac:dyDescent="0.25">
      <c r="A16" s="120">
        <v>11</v>
      </c>
      <c r="B16" s="92" t="str">
        <f>IF(relation!D$28="x",3,IF(relation!D$29="x",2,(IF(relation!D$30="x",1,IF(relation!D$31="x",0,"")))))</f>
        <v/>
      </c>
      <c r="C16" s="92" t="str">
        <f>IF(relation!E$28="x",3,IF(relation!E$29="x",2,(IF(relation!E$30="x",1,IF(relation!E$31="x",0,"")))))</f>
        <v/>
      </c>
      <c r="D16" s="92" t="str">
        <f>IF(relation!F$28="x",3,IF(relation!F$29="x",2,(IF(relation!F$30="x",1,IF(relation!F$31="x",0,"")))))</f>
        <v/>
      </c>
      <c r="E16" s="121"/>
      <c r="K16" t="s">
        <v>473</v>
      </c>
    </row>
    <row r="17" spans="1:11" x14ac:dyDescent="0.25">
      <c r="A17" s="120">
        <v>12</v>
      </c>
      <c r="B17" s="92" t="str">
        <f>IF(relation!D$38="x",3,IF(relation!D$39="x",2,(IF(relation!D$40="x",1,IF(relation!D$41="x",0,"")))))</f>
        <v/>
      </c>
      <c r="C17" s="92" t="str">
        <f>IF(relation!E$38="x",3,IF(relation!E$39="x",2,(IF(relation!E$40="x",1,IF(relation!E$41="x",0,"")))))</f>
        <v/>
      </c>
      <c r="D17" s="92" t="str">
        <f>IF(relation!F$38="x",3,IF(relation!F$39="x",2,(IF(relation!F$40="x",1,IF(relation!F$41="x",0,"")))))</f>
        <v/>
      </c>
      <c r="E17" s="121"/>
      <c r="I17" s="18"/>
      <c r="K17" t="s">
        <v>474</v>
      </c>
    </row>
    <row r="18" spans="1:11" x14ac:dyDescent="0.25">
      <c r="A18" s="120">
        <v>13</v>
      </c>
      <c r="B18" s="92" t="str">
        <f>IF(relation!D$48="x",3,IF(relation!D$49="x",2,(IF(relation!D$50="x",1,IF(relation!D$51="x",0,"")))))</f>
        <v/>
      </c>
      <c r="C18" s="92" t="str">
        <f>IF(relation!E$48="x",3,IF(relation!E$49="x",2,(IF(relation!E$50="x",1,IF(relation!E$51="x",0,"")))))</f>
        <v/>
      </c>
      <c r="D18" s="92" t="str">
        <f>IF(relation!F$48="x",3,IF(relation!F$49="x",2,(IF(relation!F$50="x",1,IF(relation!F$51="x",0,"")))))</f>
        <v/>
      </c>
      <c r="E18" s="121"/>
      <c r="F18" t="s">
        <v>428</v>
      </c>
      <c r="G18" s="17" t="e">
        <f>SUM(B6:B64)/SUM(G6:G15)</f>
        <v>#DIV/0!</v>
      </c>
      <c r="H18" s="17" t="e">
        <f>SUM(C6:C64)/SUM(H6:H15)</f>
        <v>#DIV/0!</v>
      </c>
      <c r="I18" s="17" t="e">
        <f>SUM(D6:D64)/SUM(I6:I15)</f>
        <v>#DIV/0!</v>
      </c>
    </row>
    <row r="19" spans="1:11" x14ac:dyDescent="0.25">
      <c r="A19" s="120">
        <v>14</v>
      </c>
      <c r="B19" s="92" t="str">
        <f>IF(relation!D$58="x",3,IF(relation!D$59="x",2,(IF(relation!D$60="x",1,IF(relation!D$61="x",0,"")))))</f>
        <v/>
      </c>
      <c r="C19" s="92" t="str">
        <f>IF(relation!E$58="x",3,IF(relation!E$59="x",2,(IF(relation!E$60="x",1,IF(relation!E$61="x",0,"")))))</f>
        <v/>
      </c>
      <c r="D19" s="92" t="str">
        <f>IF(relation!F$58="x",3,IF(relation!F$59="x",2,(IF(relation!F$60="x",1,IF(relation!F$61="x",0,"")))))</f>
        <v/>
      </c>
      <c r="E19" s="121"/>
      <c r="G19" s="16" t="s">
        <v>413</v>
      </c>
      <c r="H19" s="16" t="s">
        <v>414</v>
      </c>
      <c r="I19" s="16" t="s">
        <v>415</v>
      </c>
    </row>
    <row r="20" spans="1:11" x14ac:dyDescent="0.25">
      <c r="A20" s="120">
        <v>15</v>
      </c>
      <c r="B20" s="92" t="str">
        <f>IF(relation!D$68="x",3,IF(relation!D$69="x",2,(IF(relation!D$70="x",1,IF(relation!D$71="x",0,"")))))</f>
        <v/>
      </c>
      <c r="C20" s="92" t="str">
        <f>IF(relation!E$68="x",3,IF(relation!E$69="x",2,(IF(relation!E$70="x",1,IF(relation!E$71="x",0,"")))))</f>
        <v/>
      </c>
      <c r="D20" s="92" t="str">
        <f>IF(relation!F$68="x",3,IF(relation!F$69="x",2,(IF(relation!F$70="x",1,IF(relation!F$71="x",0,"")))))</f>
        <v/>
      </c>
      <c r="E20" s="121"/>
      <c r="F20" t="s">
        <v>417</v>
      </c>
      <c r="G20" s="17" t="e">
        <f>SUM(B60:B64)/G6</f>
        <v>#DIV/0!</v>
      </c>
      <c r="H20" s="17" t="e">
        <f>SUM(C60:C64)/H6</f>
        <v>#DIV/0!</v>
      </c>
      <c r="I20" s="17" t="e">
        <f>SUM(D60:D64)/I6</f>
        <v>#DIV/0!</v>
      </c>
    </row>
    <row r="21" spans="1:11" x14ac:dyDescent="0.25">
      <c r="A21" s="122">
        <v>16</v>
      </c>
      <c r="B21" s="123" t="str">
        <f>IF(relation!D$78="x",3,IF(relation!D$79="x",2,(IF(relation!D$80="x",1,IF(relation!D$81="x",0,"")))))</f>
        <v/>
      </c>
      <c r="C21" s="123" t="str">
        <f>IF(relation!E$78="x",3,IF(relation!E$79="x",2,(IF(relation!E$80="x",1,IF(relation!E$81="x",0,"")))))</f>
        <v/>
      </c>
      <c r="D21" s="123" t="str">
        <f>IF(relation!F$78="x",3,IF(relation!F$79="x",2,(IF(relation!F$80="x",1,IF(relation!F$81="x",0,"")))))</f>
        <v/>
      </c>
      <c r="E21" s="124"/>
      <c r="F21" t="s">
        <v>418</v>
      </c>
      <c r="G21" s="17" t="e">
        <f>SUM(B56:B59)/G7</f>
        <v>#DIV/0!</v>
      </c>
      <c r="H21" s="17" t="e">
        <f>SUM(C56:C59)/H7</f>
        <v>#DIV/0!</v>
      </c>
      <c r="I21" s="17" t="e">
        <f>SUM(D56:D59)/I7</f>
        <v>#DIV/0!</v>
      </c>
    </row>
    <row r="22" spans="1:11" x14ac:dyDescent="0.25">
      <c r="A22" s="117">
        <v>17</v>
      </c>
      <c r="B22" s="118" t="str">
        <f>IF(communication!D$8="x",3,IF(communication!D$9="x",2,(IF(communication!D$10="x",1,IF(communication!D$11="x",0,"")))))</f>
        <v/>
      </c>
      <c r="C22" s="118" t="str">
        <f>IF(communication!E$8="x",3,IF(communication!E$9="x",2,(IF(communication!E$10="x",1,IF(communication!E$11="x",0,"")))))</f>
        <v/>
      </c>
      <c r="D22" s="118" t="str">
        <f>IF(communication!F$8="x",3,IF(communication!F$9="x",2,(IF(communication!F$10="x",1,IF(communication!F$11="x",0,"")))))</f>
        <v/>
      </c>
      <c r="E22" s="119" t="s">
        <v>429</v>
      </c>
      <c r="F22" t="s">
        <v>419</v>
      </c>
      <c r="G22" s="17" t="e">
        <f>SUM(B49:B55)/G8</f>
        <v>#DIV/0!</v>
      </c>
      <c r="H22" s="17" t="e">
        <f>SUM(C49:C55)/H8</f>
        <v>#DIV/0!</v>
      </c>
      <c r="I22" s="17" t="e">
        <f>SUM(D49:D55)/I8</f>
        <v>#DIV/0!</v>
      </c>
    </row>
    <row r="23" spans="1:11" x14ac:dyDescent="0.25">
      <c r="A23" s="120">
        <v>18</v>
      </c>
      <c r="B23" s="92" t="str">
        <f>IF(communication!D$18="x",3,IF(communication!D$19="x",2,(IF(communication!D$20="x",1,IF(communication!D$21="x",0,"")))))</f>
        <v/>
      </c>
      <c r="C23" s="92" t="str">
        <f>IF(communication!E$18="x",3,IF(communication!E$19="x",2,(IF(communication!E$20="x",1,IF(communication!E$21="x",0,"")))))</f>
        <v/>
      </c>
      <c r="D23" s="92" t="str">
        <f>IF(communication!F$18="x",3,IF(communication!F$19="x",2,(IF(communication!F$20="x",1,IF(communication!F$21="x",0,"")))))</f>
        <v/>
      </c>
      <c r="E23" s="121"/>
      <c r="F23" t="s">
        <v>420</v>
      </c>
      <c r="G23" s="17" t="e">
        <f>SUM(B44:B48)/G9</f>
        <v>#DIV/0!</v>
      </c>
      <c r="H23" s="17" t="e">
        <f>SUM(C44:C48)/H9</f>
        <v>#DIV/0!</v>
      </c>
      <c r="I23" s="17" t="e">
        <f>SUM(D44:D48)/I9</f>
        <v>#DIV/0!</v>
      </c>
    </row>
    <row r="24" spans="1:11" x14ac:dyDescent="0.25">
      <c r="A24" s="120">
        <v>19</v>
      </c>
      <c r="B24" s="92" t="str">
        <f>IF(communication!D$28="x",3,IF(communication!D$29="x",2,(IF(communication!D$30="x",1,IF(communication!D$31="x",0,"")))))</f>
        <v/>
      </c>
      <c r="C24" s="92" t="str">
        <f>IF(communication!E$28="x",3,IF(communication!E$29="x",2,(IF(communication!E$30="x",1,IF(communication!E$31="x",0,"")))))</f>
        <v/>
      </c>
      <c r="D24" s="92" t="str">
        <f>IF(communication!F$28="x",3,IF(communication!F$29="x",2,(IF(communication!F$30="x",1,IF(communication!F$31="x",0,"")))))</f>
        <v/>
      </c>
      <c r="E24" s="121"/>
      <c r="F24" t="s">
        <v>421</v>
      </c>
      <c r="G24" s="17" t="e">
        <f>SUM(B41:B43)/G10</f>
        <v>#DIV/0!</v>
      </c>
      <c r="H24" s="17" t="e">
        <f>SUM(C41:C43)/H10</f>
        <v>#DIV/0!</v>
      </c>
      <c r="I24" s="17" t="e">
        <f>SUM(D41:D43)/I10</f>
        <v>#DIV/0!</v>
      </c>
    </row>
    <row r="25" spans="1:11" x14ac:dyDescent="0.25">
      <c r="A25" s="120">
        <v>20</v>
      </c>
      <c r="B25" s="92" t="str">
        <f>IF(communication!D$38="x",3,IF(communication!D$39="x",2,(IF(communication!D$40="x",1,IF(communication!D$41="x",0,"")))))</f>
        <v/>
      </c>
      <c r="C25" s="92" t="str">
        <f>IF(communication!E$38="x",3,IF(communication!E$39="x",2,(IF(communication!E$40="x",1,IF(communication!E$41="x",0,"")))))</f>
        <v/>
      </c>
      <c r="D25" s="92" t="str">
        <f>IF(communication!F$38="x",3,IF(communication!F$39="x",2,(IF(communication!F$40="x",1,IF(communication!F$41="x",0,"")))))</f>
        <v/>
      </c>
      <c r="E25" s="121"/>
      <c r="F25" t="s">
        <v>191</v>
      </c>
      <c r="G25" s="17" t="e">
        <f>SUM(B32:B40)/G11</f>
        <v>#DIV/0!</v>
      </c>
      <c r="H25" s="17" t="e">
        <f>SUM(C32:C40)/H11</f>
        <v>#DIV/0!</v>
      </c>
      <c r="I25" s="17" t="e">
        <f>SUM(D32:D40)/I11</f>
        <v>#DIV/0!</v>
      </c>
    </row>
    <row r="26" spans="1:11" x14ac:dyDescent="0.25">
      <c r="A26" s="120">
        <v>21</v>
      </c>
      <c r="B26" s="92" t="str">
        <f>IF(communication!D$48="x",3,IF(communication!D$49="x",2,(IF(communication!D$50="x",1,IF(communication!D$51="x",0,"")))))</f>
        <v/>
      </c>
      <c r="C26" s="92" t="str">
        <f>IF(communication!E$48="x",3,IF(communication!E$49="x",2,(IF(communication!E$50="x",1,IF(communication!E$51="x",0,"")))))</f>
        <v/>
      </c>
      <c r="D26" s="92" t="str">
        <f>IF(communication!F$48="x",3,IF(communication!F$49="x",2,(IF(communication!F$50="x",1,IF(communication!F$51="x",0,"")))))</f>
        <v/>
      </c>
      <c r="E26" s="121"/>
      <c r="F26" t="s">
        <v>423</v>
      </c>
      <c r="G26" s="17" t="e">
        <f>SUM(B22:B31)/G12</f>
        <v>#DIV/0!</v>
      </c>
      <c r="H26" s="17" t="e">
        <f>SUM(C22:C31)/H12</f>
        <v>#DIV/0!</v>
      </c>
      <c r="I26" s="17" t="e">
        <f>SUM(D22:D31)/I12</f>
        <v>#DIV/0!</v>
      </c>
    </row>
    <row r="27" spans="1:11" x14ac:dyDescent="0.25">
      <c r="A27" s="120">
        <v>22</v>
      </c>
      <c r="B27" s="92" t="str">
        <f>IF(communication!D$58="x",3,IF(communication!D$59="x",2,(IF(communication!D$60="x",1,IF(communication!D$61="x",0,"")))))</f>
        <v/>
      </c>
      <c r="C27" s="92" t="str">
        <f>IF(communication!E$58="x",3,IF(communication!E$59="x",2,(IF(communication!E$60="x",1,IF(communication!E$61="x",0,"")))))</f>
        <v/>
      </c>
      <c r="D27" s="92" t="str">
        <f>IF(communication!F$58="x",3,IF(communication!F$59="x",2,(IF(communication!F$60="x",1,IF(communication!F$61="x",0,"")))))</f>
        <v/>
      </c>
      <c r="E27" s="121"/>
      <c r="F27" t="s">
        <v>424</v>
      </c>
      <c r="G27" s="17" t="e">
        <f>SUM(B14:B21)/G13</f>
        <v>#DIV/0!</v>
      </c>
      <c r="H27" s="17" t="e">
        <f>SUM(C14:C21)/H13</f>
        <v>#DIV/0!</v>
      </c>
      <c r="I27" s="17" t="e">
        <f>SUM(D14:D21)/I13</f>
        <v>#DIV/0!</v>
      </c>
    </row>
    <row r="28" spans="1:11" x14ac:dyDescent="0.25">
      <c r="A28" s="120">
        <v>23</v>
      </c>
      <c r="B28" s="92" t="str">
        <f>IF(communication!D$68="x",3,IF(communication!D$69="x",2,(IF(communication!D$70="x",1,IF(communication!D$71="x",0,"")))))</f>
        <v/>
      </c>
      <c r="C28" s="92" t="str">
        <f>IF(communication!E$68="x",3,IF(communication!E$69="x",2,(IF(communication!E$70="x",1,IF(communication!E$71="x",0,"")))))</f>
        <v/>
      </c>
      <c r="D28" s="92" t="str">
        <f>IF(communication!F$68="x",3,IF(communication!F$69="x",2,(IF(communication!F$70="x",1,IF(communication!F$71="x",0,"")))))</f>
        <v/>
      </c>
      <c r="E28" s="121"/>
      <c r="F28" t="s">
        <v>426</v>
      </c>
      <c r="G28" s="17" t="e">
        <f>SUM(B11:B13)/G14</f>
        <v>#DIV/0!</v>
      </c>
      <c r="H28" s="17" t="e">
        <f>SUM(C11:C13)/H14</f>
        <v>#DIV/0!</v>
      </c>
      <c r="I28" s="17" t="e">
        <f>SUM(D11:D13)/I14</f>
        <v>#DIV/0!</v>
      </c>
    </row>
    <row r="29" spans="1:11" x14ac:dyDescent="0.25">
      <c r="A29" s="120">
        <v>24</v>
      </c>
      <c r="B29" s="92" t="str">
        <f>IF(communication!D$78="x",3,IF(communication!D$79="x",2,(IF(communication!D$80="x",1,IF(communication!D$81="x",0,"")))))</f>
        <v/>
      </c>
      <c r="C29" s="92" t="str">
        <f>IF(communication!E$78="x",3,IF(communication!E$79="x",2,(IF(communication!E$80="x",1,IF(communication!E$81="x",0,"")))))</f>
        <v/>
      </c>
      <c r="D29" s="92" t="str">
        <f>IF(communication!F$78="x",3,IF(communication!F$79="x",2,(IF(communication!F$80="x",1,IF(communication!F$81="x",0,"")))))</f>
        <v/>
      </c>
      <c r="E29" s="121"/>
      <c r="F29" t="s">
        <v>427</v>
      </c>
      <c r="G29" s="17" t="e">
        <f>SUM(B6:B10)/G15</f>
        <v>#DIV/0!</v>
      </c>
      <c r="H29" s="17" t="e">
        <f>SUM(C6:C10)/H15</f>
        <v>#DIV/0!</v>
      </c>
      <c r="I29" s="17" t="e">
        <f>SUM(D6:D10)/I15</f>
        <v>#DIV/0!</v>
      </c>
    </row>
    <row r="30" spans="1:11" x14ac:dyDescent="0.25">
      <c r="A30" s="120">
        <v>25</v>
      </c>
      <c r="B30" s="92" t="str">
        <f>IF(communication!D$88="x",3,IF(communication!D$89="x",2,(IF(communication!D$90="x",1,IF(communication!D$91="x",0,"")))))</f>
        <v/>
      </c>
      <c r="C30" s="92" t="str">
        <f>IF(communication!E$88="x",3,IF(communication!E$89="x",2,(IF(communication!E$90="x",1,IF(communication!E$91="x",0,"")))))</f>
        <v/>
      </c>
      <c r="D30" s="92" t="str">
        <f>IF(communication!F$88="x",3,IF(communication!F$89="x",2,(IF(communication!F$90="x",1,IF(communication!F$91="x",0,"")))))</f>
        <v/>
      </c>
      <c r="E30" s="121"/>
    </row>
    <row r="31" spans="1:11" x14ac:dyDescent="0.25">
      <c r="A31" s="122">
        <v>26</v>
      </c>
      <c r="B31" s="123" t="str">
        <f>IF(communication!D$98="x",3,IF(communication!D$99="x",2,(IF(communication!D$100="x",1,IF(communication!D$101="x",0,"")))))</f>
        <v/>
      </c>
      <c r="C31" s="123" t="str">
        <f>IF(communication!E$98="x",3,IF(communication!E$99="x",2,(IF(communication!E$100="x",1,IF(communication!E$101="x",0,"")))))</f>
        <v/>
      </c>
      <c r="D31" s="123" t="str">
        <f>IF(communication!F$98="x",3,IF(communication!F$99="x",2,(IF(communication!F$100="x",1,IF(communication!F$101="x",0,"")))))</f>
        <v/>
      </c>
      <c r="E31" s="124"/>
    </row>
    <row r="32" spans="1:11" x14ac:dyDescent="0.25">
      <c r="A32" s="117">
        <v>27</v>
      </c>
      <c r="B32" s="118" t="str">
        <f>IF('aptitudes cognitives'!D$8="x",3,IF('aptitudes cognitives'!D$9="x",2,(IF('aptitudes cognitives'!D$10="x",1,IF('aptitudes cognitives'!D$11="x",0,"")))))</f>
        <v/>
      </c>
      <c r="C32" s="118" t="str">
        <f>IF('aptitudes cognitives'!E$8="x",3,IF('aptitudes cognitives'!E$9="x",2,(IF('aptitudes cognitives'!E$10="x",1,IF('aptitudes cognitives'!E$11="x",0,"")))))</f>
        <v/>
      </c>
      <c r="D32" s="118" t="str">
        <f>IF('aptitudes cognitives'!F$8="x",3,IF('aptitudes cognitives'!F$9="x",2,(IF('aptitudes cognitives'!F$10="x",1,IF('aptitudes cognitives'!F$11="x",0,"")))))</f>
        <v/>
      </c>
      <c r="E32" s="119" t="s">
        <v>430</v>
      </c>
    </row>
    <row r="33" spans="1:5" x14ac:dyDescent="0.25">
      <c r="A33" s="120">
        <v>28</v>
      </c>
      <c r="B33" s="92" t="str">
        <f>IF('aptitudes cognitives'!D$18="x",3,IF('aptitudes cognitives'!D$19="x",2,(IF('aptitudes cognitives'!D$20="x",1,IF('aptitudes cognitives'!D$21="x",0,"")))))</f>
        <v/>
      </c>
      <c r="C33" s="92" t="str">
        <f>IF('aptitudes cognitives'!E$18="x",3,IF('aptitudes cognitives'!E$19="x",2,(IF('aptitudes cognitives'!E$20="x",1,IF('aptitudes cognitives'!E$21="x",0,"")))))</f>
        <v/>
      </c>
      <c r="D33" s="92" t="str">
        <f>IF('aptitudes cognitives'!F$18="x",3,IF('aptitudes cognitives'!F$19="x",2,(IF('aptitudes cognitives'!F$20="x",1,IF('aptitudes cognitives'!F$21="x",0,"")))))</f>
        <v/>
      </c>
      <c r="E33" s="121"/>
    </row>
    <row r="34" spans="1:5" x14ac:dyDescent="0.25">
      <c r="A34" s="120">
        <v>29</v>
      </c>
      <c r="B34" s="92" t="str">
        <f>IF('aptitudes cognitives'!D$28="x",3,IF('aptitudes cognitives'!D$29="x",2,(IF('aptitudes cognitives'!D$30="x",1,IF('aptitudes cognitives'!D$31="x",0,"")))))</f>
        <v/>
      </c>
      <c r="C34" s="92" t="str">
        <f>IF('aptitudes cognitives'!E$28="x",3,IF('aptitudes cognitives'!E$29="x",2,(IF('aptitudes cognitives'!E$30="x",1,IF('aptitudes cognitives'!E$31="x",0,"")))))</f>
        <v/>
      </c>
      <c r="D34" s="92" t="str">
        <f>IF('aptitudes cognitives'!F$28="x",3,IF('aptitudes cognitives'!F$29="x",2,(IF('aptitudes cognitives'!F$30="x",1,IF('aptitudes cognitives'!F$31="x",0,"")))))</f>
        <v/>
      </c>
      <c r="E34" s="121"/>
    </row>
    <row r="35" spans="1:5" x14ac:dyDescent="0.25">
      <c r="A35" s="120">
        <v>30</v>
      </c>
      <c r="B35" s="92" t="str">
        <f>IF('aptitudes cognitives'!D$38="x",3,IF('aptitudes cognitives'!D$39="x",2,(IF('aptitudes cognitives'!D$40="x",1,IF('aptitudes cognitives'!D$41="x",0,"")))))</f>
        <v/>
      </c>
      <c r="C35" s="92" t="str">
        <f>IF('aptitudes cognitives'!E$38="x",3,IF('aptitudes cognitives'!E$39="x",2,(IF('aptitudes cognitives'!E$40="x",1,IF('aptitudes cognitives'!E$41="x",0,"")))))</f>
        <v/>
      </c>
      <c r="D35" s="92" t="str">
        <f>IF('aptitudes cognitives'!F$38="x",3,IF('aptitudes cognitives'!F$39="x",2,(IF('aptitudes cognitives'!F$40="x",1,IF('aptitudes cognitives'!F$41="x",0,"")))))</f>
        <v/>
      </c>
      <c r="E35" s="121"/>
    </row>
    <row r="36" spans="1:5" x14ac:dyDescent="0.25">
      <c r="A36" s="120">
        <v>31</v>
      </c>
      <c r="B36" s="92" t="str">
        <f>IF('aptitudes cognitives'!D$48="x",3,IF('aptitudes cognitives'!D$49="x",2,(IF('aptitudes cognitives'!D$50="x",1,IF('aptitudes cognitives'!D$51="x",0,"")))))</f>
        <v/>
      </c>
      <c r="C36" s="92" t="str">
        <f>IF('aptitudes cognitives'!E$48="x",3,IF('aptitudes cognitives'!E$49="x",2,(IF('aptitudes cognitives'!E$50="x",1,IF('aptitudes cognitives'!E$51="x",0,"")))))</f>
        <v/>
      </c>
      <c r="D36" s="92" t="str">
        <f>IF('aptitudes cognitives'!F$48="x",3,IF('aptitudes cognitives'!F$49="x",2,(IF('aptitudes cognitives'!F$50="x",1,IF('aptitudes cognitives'!F$51="x",0,"")))))</f>
        <v/>
      </c>
      <c r="E36" s="121"/>
    </row>
    <row r="37" spans="1:5" x14ac:dyDescent="0.25">
      <c r="A37" s="120">
        <v>32</v>
      </c>
      <c r="B37" s="92" t="str">
        <f>IF('aptitudes cognitives'!D$58="x",3,IF('aptitudes cognitives'!D$59="x",2,(IF('aptitudes cognitives'!D$60="x",1,IF('aptitudes cognitives'!D$61="x",0,"")))))</f>
        <v/>
      </c>
      <c r="C37" s="92" t="str">
        <f>IF('aptitudes cognitives'!E$58="x",3,IF('aptitudes cognitives'!E$59="x",2,(IF('aptitudes cognitives'!E$60="x",1,IF('aptitudes cognitives'!E$61="x",0,"")))))</f>
        <v/>
      </c>
      <c r="D37" s="92" t="str">
        <f>IF('aptitudes cognitives'!F$58="x",3,IF('aptitudes cognitives'!F$59="x",2,(IF('aptitudes cognitives'!F$60="x",1,IF('aptitudes cognitives'!F$61="x",0,"")))))</f>
        <v/>
      </c>
      <c r="E37" s="121"/>
    </row>
    <row r="38" spans="1:5" x14ac:dyDescent="0.25">
      <c r="A38" s="120">
        <v>33</v>
      </c>
      <c r="B38" s="92" t="str">
        <f>IF('aptitudes cognitives'!D$68="x",3,IF('aptitudes cognitives'!D$69="x",2,(IF('aptitudes cognitives'!D$70="x",1,IF('aptitudes cognitives'!D$71="x",0,"")))))</f>
        <v/>
      </c>
      <c r="C38" s="92" t="str">
        <f>IF('aptitudes cognitives'!E$68="x",3,IF('aptitudes cognitives'!E$69="x",2,(IF('aptitudes cognitives'!E$70="x",1,IF('aptitudes cognitives'!E$71="x",0,"")))))</f>
        <v/>
      </c>
      <c r="D38" s="92" t="str">
        <f>IF('aptitudes cognitives'!F$68="x",3,IF('aptitudes cognitives'!F$69="x",2,(IF('aptitudes cognitives'!F$70="x",1,IF('aptitudes cognitives'!F$71="x",0,"")))))</f>
        <v/>
      </c>
      <c r="E38" s="121"/>
    </row>
    <row r="39" spans="1:5" x14ac:dyDescent="0.25">
      <c r="A39" s="120">
        <v>34</v>
      </c>
      <c r="B39" s="92" t="str">
        <f>IF('aptitudes cognitives'!D$78="x",3,IF('aptitudes cognitives'!D$79="x",2,(IF('aptitudes cognitives'!D$80="x",1,IF('aptitudes cognitives'!D$81="x",0,"")))))</f>
        <v/>
      </c>
      <c r="C39" s="92" t="str">
        <f>IF('aptitudes cognitives'!E$78="x",3,IF('aptitudes cognitives'!E$79="x",2,(IF('aptitudes cognitives'!E$80="x",1,IF('aptitudes cognitives'!E$81="x",0,"")))))</f>
        <v/>
      </c>
      <c r="D39" s="92" t="str">
        <f>IF('aptitudes cognitives'!F$78="x",3,IF('aptitudes cognitives'!F$79="x",2,(IF('aptitudes cognitives'!F$80="x",1,IF('aptitudes cognitives'!F$81="x",0,"")))))</f>
        <v/>
      </c>
      <c r="E39" s="121"/>
    </row>
    <row r="40" spans="1:5" x14ac:dyDescent="0.25">
      <c r="A40" s="122">
        <v>35</v>
      </c>
      <c r="B40" s="123" t="str">
        <f>IF('aptitudes cognitives'!D$88="x",3,IF('aptitudes cognitives'!D$89="x",2,(IF('aptitudes cognitives'!D$90="x",1,IF('aptitudes cognitives'!D$91="x",0,"")))))</f>
        <v/>
      </c>
      <c r="C40" s="123" t="str">
        <f>IF('aptitudes cognitives'!E$88="x",3,IF('aptitudes cognitives'!E$89="x",2,(IF('aptitudes cognitives'!E$90="x",1,IF('aptitudes cognitives'!E$91="x",0,"")))))</f>
        <v/>
      </c>
      <c r="D40" s="123" t="str">
        <f>IF('aptitudes cognitives'!F$88="x",3,IF('aptitudes cognitives'!F$89="x",2,(IF('aptitudes cognitives'!F$90="x",1,IF('aptitudes cognitives'!F$91="x",0,"")))))</f>
        <v/>
      </c>
      <c r="E40" s="124"/>
    </row>
    <row r="41" spans="1:5" x14ac:dyDescent="0.25">
      <c r="A41" s="117">
        <v>36</v>
      </c>
      <c r="B41" s="118" t="str">
        <f>IF(règlements!D$8="x",3,IF(règlements!D$9="x",2,(IF(règlements!D$10="x",1,IF(règlements!D$11="x",0,"")))))</f>
        <v/>
      </c>
      <c r="C41" s="118" t="str">
        <f>IF(règlements!E$8="x",3,IF(règlements!E$9="x",2,(IF(règlements!E$10="x",1,IF(règlements!E$11="x",0,"")))))</f>
        <v/>
      </c>
      <c r="D41" s="118" t="str">
        <f>IF(règlements!F$8="x",3,IF(règlements!F$9="x",2,(IF(règlements!F$10="x",1,IF(règlements!F$11="x",0,"")))))</f>
        <v/>
      </c>
      <c r="E41" s="119" t="s">
        <v>431</v>
      </c>
    </row>
    <row r="42" spans="1:5" x14ac:dyDescent="0.25">
      <c r="A42" s="120">
        <v>37</v>
      </c>
      <c r="B42" s="92" t="str">
        <f>IF(règlements!D$18="x",3,IF(règlements!D$19="x",2,(IF(règlements!D$20="x",1,IF(règlements!D$21="x",0,"")))))</f>
        <v/>
      </c>
      <c r="C42" s="92" t="str">
        <f>IF(règlements!E$18="x",3,IF(règlements!E$19="x",2,(IF(règlements!E$20="x",1,IF(règlements!E$21="x",0,"")))))</f>
        <v/>
      </c>
      <c r="D42" s="92" t="str">
        <f>IF(règlements!F$18="x",3,IF(règlements!F$19="x",2,(IF(règlements!F$20="x",1,IF(règlements!F$21="x",0,"")))))</f>
        <v/>
      </c>
      <c r="E42" s="121"/>
    </row>
    <row r="43" spans="1:5" x14ac:dyDescent="0.25">
      <c r="A43" s="122">
        <v>38</v>
      </c>
      <c r="B43" s="123" t="str">
        <f>IF(règlements!D$28="x",3,IF(règlements!D$29="x",2,(IF(règlements!D$30="x",1,IF(règlements!D$31="x",0,"")))))</f>
        <v/>
      </c>
      <c r="C43" s="123" t="str">
        <f>IF(règlements!E$28="x",3,IF(règlements!E$29="x",2,(IF(règlements!E$30="x",1,IF(règlements!E$31="x",0,"")))))</f>
        <v/>
      </c>
      <c r="D43" s="123" t="str">
        <f>IF(règlements!F$28="x",3,IF(règlements!F$29="x",2,(IF(règlements!F$30="x",1,IF(règlements!F$31="x",0,"")))))</f>
        <v/>
      </c>
      <c r="E43" s="124"/>
    </row>
    <row r="44" spans="1:5" x14ac:dyDescent="0.25">
      <c r="A44" s="117">
        <v>39</v>
      </c>
      <c r="B44" s="118" t="str">
        <f>IF(indépendance!D$8="x",3,IF(indépendance!D$9="x",2,(IF(indépendance!D$10="x",1,IF(indépendance!D$11="x",0,"")))))</f>
        <v/>
      </c>
      <c r="C44" s="118" t="str">
        <f>IF(indépendance!E$8="x",3,IF(indépendance!E$9="x",2,(IF(indépendance!E$10="x",1,IF(indépendance!E$11="x",0,"")))))</f>
        <v/>
      </c>
      <c r="D44" s="118" t="str">
        <f>IF(indépendance!F$8="x",3,IF(indépendance!F$9="x",2,(IF(indépendance!F$10="x",1,IF(indépendance!F$11="x",0,"")))))</f>
        <v/>
      </c>
      <c r="E44" s="119" t="s">
        <v>432</v>
      </c>
    </row>
    <row r="45" spans="1:5" x14ac:dyDescent="0.25">
      <c r="A45" s="120">
        <v>40</v>
      </c>
      <c r="B45" s="92" t="str">
        <f>IF(indépendance!D$18="x",3,IF(indépendance!D$19="x",2,(IF(indépendance!D$20="x",1,IF(indépendance!D$21="x",0,"")))))</f>
        <v/>
      </c>
      <c r="C45" s="92" t="str">
        <f>IF(indépendance!E$18="x",3,IF(indépendance!E$19="x",2,(IF(indépendance!E$20="x",1,IF(indépendance!E$21="x",0,"")))))</f>
        <v/>
      </c>
      <c r="D45" s="92" t="str">
        <f>IF(indépendance!F$18="x",3,IF(indépendance!F$19="x",2,(IF(indépendance!F$20="x",1,IF(indépendance!F$21="x",0,"")))))</f>
        <v/>
      </c>
      <c r="E45" s="121"/>
    </row>
    <row r="46" spans="1:5" x14ac:dyDescent="0.25">
      <c r="A46" s="120">
        <v>41</v>
      </c>
      <c r="B46" s="92" t="str">
        <f>IF(indépendance!D$28="x",3,IF(indépendance!D$29="x",2,(IF(indépendance!D$30="x",1,IF(indépendance!D$31="x",0,"")))))</f>
        <v/>
      </c>
      <c r="C46" s="92" t="str">
        <f>IF(indépendance!E$28="x",3,IF(indépendance!E$29="x",2,(IF(indépendance!E$30="x",1,IF(indépendance!E$31="x",0,"")))))</f>
        <v/>
      </c>
      <c r="D46" s="92" t="str">
        <f>IF(indépendance!F$28="x",3,IF(indépendance!F$29="x",2,(IF(indépendance!F$30="x",1,IF(indépendance!F$31="x",0,"")))))</f>
        <v/>
      </c>
      <c r="E46" s="121"/>
    </row>
    <row r="47" spans="1:5" x14ac:dyDescent="0.25">
      <c r="A47" s="120">
        <v>42</v>
      </c>
      <c r="B47" s="92" t="str">
        <f>IF(indépendance!D$38="x",3,IF(indépendance!D$39="x",2,(IF(indépendance!D$40="x",1,IF(indépendance!D$41="x",0,"")))))</f>
        <v/>
      </c>
      <c r="C47" s="92" t="str">
        <f>IF(indépendance!E$38="x",3,IF(indépendance!E$39="x",2,(IF(indépendance!E$40="x",1,IF(indépendance!E$41="x",0,"")))))</f>
        <v/>
      </c>
      <c r="D47" s="92" t="str">
        <f>IF(indépendance!F$38="x",3,IF(indépendance!F$39="x",2,(IF(indépendance!F$40="x",1,IF(indépendance!F$41="x",0,"")))))</f>
        <v/>
      </c>
      <c r="E47" s="121"/>
    </row>
    <row r="48" spans="1:5" x14ac:dyDescent="0.25">
      <c r="A48" s="122">
        <v>43</v>
      </c>
      <c r="B48" s="123" t="str">
        <f>IF(indépendance!D$48="x",3,IF(indépendance!D$49="x",2,(IF(indépendance!D$50="x",1,IF(indépendance!D$51="x",0,"")))))</f>
        <v/>
      </c>
      <c r="C48" s="123" t="str">
        <f>IF(indépendance!E$48="x",3,IF(indépendance!E$49="x",2,(IF(indépendance!E$50="x",1,IF(indépendance!E$51="x",0,"")))))</f>
        <v/>
      </c>
      <c r="D48" s="123" t="str">
        <f>IF(indépendance!F$48="x",3,IF(indépendance!F$49="x",2,(IF(indépendance!F$50="x",1,IF(indépendance!F$51="x",0,"")))))</f>
        <v/>
      </c>
      <c r="E48" s="124"/>
    </row>
    <row r="49" spans="1:5" x14ac:dyDescent="0.25">
      <c r="A49" s="117">
        <v>44</v>
      </c>
      <c r="B49" s="118" t="str">
        <f>IF(physique!D$8="x",3,IF(physique!D$9="x",2,(IF(physique!D$10="x",1,IF(physique!D$11="x",0,"")))))</f>
        <v/>
      </c>
      <c r="C49" s="118" t="str">
        <f>IF(physique!E$8="x",3,IF(physique!E$9="x",2,(IF(physique!E$10="x",1,IF(physique!E$11="x",0,"")))))</f>
        <v/>
      </c>
      <c r="D49" s="118" t="str">
        <f>IF(physique!F$8="x",3,IF(physique!F$9="x",2,(IF(physique!F$10="x",1,IF(physique!F$11="x",0,"")))))</f>
        <v/>
      </c>
      <c r="E49" s="119" t="s">
        <v>433</v>
      </c>
    </row>
    <row r="50" spans="1:5" x14ac:dyDescent="0.25">
      <c r="A50" s="120">
        <v>45</v>
      </c>
      <c r="B50" s="92" t="str">
        <f>IF(physique!D$18="x",3,IF(physique!D$19="x",2,(IF(physique!D$20="x",1,IF(physique!D$21="x",0,"")))))</f>
        <v/>
      </c>
      <c r="C50" s="92" t="str">
        <f>IF(physique!E$18="x",3,IF(physique!E$19="x",2,(IF(physique!E$20="x",1,IF(physique!E$21="x",0,"")))))</f>
        <v/>
      </c>
      <c r="D50" s="92" t="str">
        <f>IF(physique!F$18="x",3,IF(physique!F$19="x",2,(IF(physique!F$20="x",1,IF(physique!F$21="x",0,"")))))</f>
        <v/>
      </c>
      <c r="E50" s="121"/>
    </row>
    <row r="51" spans="1:5" x14ac:dyDescent="0.25">
      <c r="A51" s="120">
        <v>46</v>
      </c>
      <c r="B51" s="92" t="str">
        <f>IF(physique!D$28="x",3,IF(physique!D$29="x",2,(IF(physique!D$30="x",1,IF(physique!D$31="x",0,"")))))</f>
        <v/>
      </c>
      <c r="C51" s="92" t="str">
        <f>IF(physique!E$28="x",3,IF(physique!E$29="x",2,(IF(physique!E$30="x",1,IF(physique!E$31="x",0,"")))))</f>
        <v/>
      </c>
      <c r="D51" s="92" t="str">
        <f>IF(physique!F$28="x",3,IF(physique!F$29="x",2,(IF(physique!F$30="x",1,IF(physique!F$31="x",0,"")))))</f>
        <v/>
      </c>
      <c r="E51" s="121"/>
    </row>
    <row r="52" spans="1:5" x14ac:dyDescent="0.25">
      <c r="A52" s="120">
        <v>47</v>
      </c>
      <c r="B52" s="92" t="str">
        <f>IF(physique!D$38="x",3,IF(physique!D$39="x",2,(IF(physique!D$40="x",1,IF(physique!D$41="x",0,"")))))</f>
        <v/>
      </c>
      <c r="C52" s="92" t="str">
        <f>IF(physique!E$38="x",3,IF(physique!E$39="x",2,(IF(physique!E$40="x",1,IF(physique!E$41="x",0,"")))))</f>
        <v/>
      </c>
      <c r="D52" s="92" t="str">
        <f>IF(physique!F$38="x",3,IF(physique!F$39="x",2,(IF(physique!F$40="x",1,IF(physique!F$41="x",0,"")))))</f>
        <v/>
      </c>
      <c r="E52" s="121"/>
    </row>
    <row r="53" spans="1:5" x14ac:dyDescent="0.25">
      <c r="A53" s="120">
        <v>48</v>
      </c>
      <c r="B53" s="92" t="str">
        <f>IF(physique!D$48="x",3,IF(physique!D$49="x",2,(IF(physique!D$50="x",1,IF(physique!D$51="x",0,"")))))</f>
        <v/>
      </c>
      <c r="C53" s="92" t="str">
        <f>IF(physique!E$48="x",3,IF(physique!E$49="x",2,(IF(physique!E$50="x",1,IF(physique!E$51="x",0,"")))))</f>
        <v/>
      </c>
      <c r="D53" s="92" t="str">
        <f>IF(physique!F$48="x",3,IF(physique!F$49="x",2,(IF(physique!F$50="x",1,IF(physique!F$51="x",0,"")))))</f>
        <v/>
      </c>
      <c r="E53" s="121"/>
    </row>
    <row r="54" spans="1:5" x14ac:dyDescent="0.25">
      <c r="A54" s="120">
        <v>49</v>
      </c>
      <c r="B54" s="92" t="str">
        <f>IF(physique!D$58="x",3,IF(physique!D$59="x",2,(IF(physique!D$60="x",1,IF(physique!D$61="x",0,"")))))</f>
        <v/>
      </c>
      <c r="C54" s="92" t="str">
        <f>IF(physique!E$58="x",3,IF(physique!E$59="x",2,(IF(physique!E$60="x",1,IF(physique!E$61="x",0,"")))))</f>
        <v/>
      </c>
      <c r="D54" s="92" t="str">
        <f>IF(physique!F$58="x",3,IF(physique!F$59="x",2,(IF(physique!F$60="x",1,IF(physique!F$61="x",0,"")))))</f>
        <v/>
      </c>
      <c r="E54" s="121"/>
    </row>
    <row r="55" spans="1:5" x14ac:dyDescent="0.25">
      <c r="A55" s="122">
        <v>50</v>
      </c>
      <c r="B55" s="123" t="str">
        <f>IF(physique!D$68="x",3,IF(physique!D$69="x",2,(IF(physique!D$70="x",1,IF(physique!D$71="x",0,"")))))</f>
        <v/>
      </c>
      <c r="C55" s="123" t="str">
        <f>IF(physique!E$68="x",3,IF(physique!E$69="x",2,(IF(physique!E$70="x",1,IF(physique!E$71="x",0,"")))))</f>
        <v/>
      </c>
      <c r="D55" s="123" t="str">
        <f>IF(physique!F$68="x",3,IF(physique!F$69="x",2,(IF(physique!F$70="x",1,IF(physique!F$71="x",0,"")))))</f>
        <v/>
      </c>
      <c r="E55" s="124"/>
    </row>
    <row r="56" spans="1:5" x14ac:dyDescent="0.25">
      <c r="A56" s="117">
        <v>51</v>
      </c>
      <c r="B56" s="118" t="str">
        <f>IF(manipulation!D$8="x",3,IF(manipulation!D$9="x",2,(IF(manipulation!D$10="x",1,IF(manipulation!D$11="x",0,"")))))</f>
        <v/>
      </c>
      <c r="C56" s="118" t="str">
        <f>IF(manipulation!E$8="x",3,IF(manipulation!E$9="x",2,(IF(manipulation!E$10="x",1,IF(manipulation!E$11="x",0,"")))))</f>
        <v/>
      </c>
      <c r="D56" s="118" t="str">
        <f>IF(manipulation!F$8="x",3,IF(manipulation!F$9="x",2,(IF(manipulation!F$10="x",1,IF(manipulation!F$11="x",0,"")))))</f>
        <v/>
      </c>
      <c r="E56" s="119" t="s">
        <v>434</v>
      </c>
    </row>
    <row r="57" spans="1:5" x14ac:dyDescent="0.25">
      <c r="A57" s="120">
        <v>52</v>
      </c>
      <c r="B57" s="92" t="str">
        <f>IF(manipulation!D$18="x",3,IF(manipulation!D$19="x",2,(IF(manipulation!D$20="x",1,IF(manipulation!D$21="x",0,"")))))</f>
        <v/>
      </c>
      <c r="C57" s="92" t="str">
        <f>IF(manipulation!E$18="x",3,IF(manipulation!E$19="x",2,(IF(manipulation!E$20="x",1,IF(manipulation!E$21="x",0,"")))))</f>
        <v/>
      </c>
      <c r="D57" s="92" t="str">
        <f>IF(manipulation!F$18="x",3,IF(manipulation!F$19="x",2,(IF(manipulation!F$20="x",1,IF(manipulation!F$21="x",0,"")))))</f>
        <v/>
      </c>
      <c r="E57" s="121"/>
    </row>
    <row r="58" spans="1:5" x14ac:dyDescent="0.25">
      <c r="A58" s="120">
        <v>53</v>
      </c>
      <c r="B58" s="92" t="str">
        <f>IF(manipulation!D$28="x",3,IF(manipulation!D$29="x",2,(IF(manipulation!D$30="x",1,IF(manipulation!D$31="x",0,"")))))</f>
        <v/>
      </c>
      <c r="C58" s="92" t="str">
        <f>IF(manipulation!E$28="x",3,IF(manipulation!E$29="x",2,(IF(manipulation!E$30="x",1,IF(manipulation!E$31="x",0,"")))))</f>
        <v/>
      </c>
      <c r="D58" s="92" t="str">
        <f>IF(manipulation!F$28="x",3,IF(manipulation!F$29="x",2,(IF(manipulation!F$30="x",1,IF(manipulation!F$31="x",0,"")))))</f>
        <v/>
      </c>
      <c r="E58" s="121"/>
    </row>
    <row r="59" spans="1:5" x14ac:dyDescent="0.25">
      <c r="A59" s="122">
        <v>54</v>
      </c>
      <c r="B59" s="123" t="str">
        <f>IF(manipulation!D$38="x",3,IF(manipulation!D$39="x",2,(IF(manipulation!D$40="x",1,IF(manipulation!D$41="x",0,"")))))</f>
        <v/>
      </c>
      <c r="C59" s="123" t="str">
        <f>IF(manipulation!E$38="x",3,IF(manipulation!E$39="x",2,(IF(manipulation!E$40="x",1,IF(manipulation!E$41="x",0,"")))))</f>
        <v/>
      </c>
      <c r="D59" s="123" t="str">
        <f>IF(manipulation!F$38="x",3,IF(manipulation!F$39="x",2,(IF(manipulation!F$40="x",1,IF(manipulation!F$41="x",0,"")))))</f>
        <v/>
      </c>
      <c r="E59" s="124"/>
    </row>
    <row r="60" spans="1:5" x14ac:dyDescent="0.25">
      <c r="A60" s="117">
        <v>55</v>
      </c>
      <c r="B60" s="118" t="str">
        <f>IF(productivité!D$8="x",3,IF(productivité!D$9="x",2,(IF(productivité!D$10="x",1,IF(productivité!D$11="x",0,"")))))</f>
        <v/>
      </c>
      <c r="C60" s="118" t="str">
        <f>IF(productivité!E$8="x",3,IF(productivité!E$9="x",2,(IF(productivité!E$10="x",1,IF(productivité!E$11="x",0,"")))))</f>
        <v/>
      </c>
      <c r="D60" s="118" t="str">
        <f>IF(productivité!F$8="x",3,IF(productivité!F$9="x",2,(IF(productivité!F$10="x",1,IF(productivité!F$11="x",0,"")))))</f>
        <v/>
      </c>
      <c r="E60" s="119" t="s">
        <v>435</v>
      </c>
    </row>
    <row r="61" spans="1:5" x14ac:dyDescent="0.25">
      <c r="A61" s="120">
        <v>56</v>
      </c>
      <c r="B61" s="92" t="str">
        <f>IF(productivité!D$18="x",3,IF(productivité!D$19="x",2,(IF(productivité!D$20="x",1,IF(productivité!D$21="x",0,"")))))</f>
        <v/>
      </c>
      <c r="C61" s="92" t="str">
        <f>IF(productivité!E$18="x",3,IF(productivité!E$19="x",2,(IF(productivité!E$20="x",1,IF(productivité!E$21="x",0,"")))))</f>
        <v/>
      </c>
      <c r="D61" s="92" t="str">
        <f>IF(productivité!F$18="x",3,IF(productivité!F$19="x",2,(IF(productivité!F$20="x",1,IF(productivité!F$21="x",0,"")))))</f>
        <v/>
      </c>
      <c r="E61" s="121"/>
    </row>
    <row r="62" spans="1:5" x14ac:dyDescent="0.25">
      <c r="A62" s="120">
        <v>57</v>
      </c>
      <c r="B62" s="92" t="str">
        <f>IF(productivité!D$28="x",3,IF(productivité!D$29="x",2,(IF(productivité!D$30="x",1,IF(productivité!D$31="x",0,"")))))</f>
        <v/>
      </c>
      <c r="C62" s="92" t="str">
        <f>IF(productivité!E$28="x",3,IF(productivité!E$29="x",2,(IF(productivité!E$30="x",1,IF(productivité!E$31="x",0,"")))))</f>
        <v/>
      </c>
      <c r="D62" s="92" t="str">
        <f>IF(productivité!F$28="x",3,IF(productivité!F$29="x",2,(IF(productivité!F$30="x",1,IF(productivité!F$31="x",0,"")))))</f>
        <v/>
      </c>
      <c r="E62" s="121"/>
    </row>
    <row r="63" spans="1:5" x14ac:dyDescent="0.25">
      <c r="A63" s="120">
        <v>58</v>
      </c>
      <c r="B63" s="92" t="str">
        <f>IF(productivité!D$38="x",3,IF(productivité!D$39="x",2,(IF(productivité!D$40="x",1,IF(productivité!D$41="x",0,"")))))</f>
        <v/>
      </c>
      <c r="C63" s="92" t="str">
        <f>IF(productivité!E$38="x",3,IF(productivité!E$39="x",2,(IF(productivité!E$40="x",1,IF(productivité!E$41="x",0,"")))))</f>
        <v/>
      </c>
      <c r="D63" s="92" t="str">
        <f>IF(productivité!F$38="x",3,IF(productivité!F$39="x",2,(IF(productivité!F$40="x",1,IF(productivité!F$41="x",0,"")))))</f>
        <v/>
      </c>
      <c r="E63" s="121"/>
    </row>
    <row r="64" spans="1:5" x14ac:dyDescent="0.25">
      <c r="A64" s="122">
        <v>59</v>
      </c>
      <c r="B64" s="123" t="str">
        <f>IF(productivité!D$48="x",3,IF(productivité!D$49="x",2,(IF(productivité!D$50="x",1,IF(productivité!D$51="x",0,"")))))</f>
        <v/>
      </c>
      <c r="C64" s="123" t="str">
        <f>IF(productivité!E$48="x",3,IF(productivité!E$49="x",2,(IF(productivité!E$50="x",1,IF(productivité!E$51="x",0,"")))))</f>
        <v/>
      </c>
      <c r="D64" s="123" t="str">
        <f>IF(productivité!F$48="x",3,IF(productivité!F$49="x",2,(IF(productivité!F$50="x",1,IF(productivité!F$51="x",0,"")))))</f>
        <v/>
      </c>
      <c r="E64" s="124"/>
    </row>
    <row r="65" spans="1:4" x14ac:dyDescent="0.25">
      <c r="A65" s="19" t="s">
        <v>436</v>
      </c>
      <c r="B65" s="20">
        <f>SUM(B6:B10)</f>
        <v>0</v>
      </c>
      <c r="C65" s="20">
        <f>SUM(C6:C10)</f>
        <v>0</v>
      </c>
      <c r="D65" s="20">
        <f>SUM(D6:D10)</f>
        <v>0</v>
      </c>
    </row>
    <row r="66" spans="1:4" x14ac:dyDescent="0.25">
      <c r="A66" s="19" t="s">
        <v>437</v>
      </c>
      <c r="B66" s="20">
        <f>SUM(B11:B13)</f>
        <v>0</v>
      </c>
      <c r="C66" s="20">
        <f>SUM(C11:C13)</f>
        <v>0</v>
      </c>
      <c r="D66" s="20">
        <f>SUM(D11:D13)</f>
        <v>0</v>
      </c>
    </row>
    <row r="67" spans="1:4" x14ac:dyDescent="0.25">
      <c r="A67" s="19" t="s">
        <v>438</v>
      </c>
      <c r="B67" s="20">
        <f>SUM(B14:B21)</f>
        <v>0</v>
      </c>
      <c r="C67" s="20">
        <f>SUM(C14:C21)</f>
        <v>0</v>
      </c>
      <c r="D67" s="20">
        <f>SUM(D14:D21)</f>
        <v>0</v>
      </c>
    </row>
    <row r="68" spans="1:4" x14ac:dyDescent="0.25">
      <c r="A68" s="19" t="s">
        <v>108</v>
      </c>
      <c r="B68" s="20">
        <f>SUM(B22:B31)</f>
        <v>0</v>
      </c>
      <c r="C68" s="20">
        <f>SUM(C22:C31)</f>
        <v>0</v>
      </c>
      <c r="D68" s="20">
        <f>SUM(D22:D31)</f>
        <v>0</v>
      </c>
    </row>
    <row r="69" spans="1:4" x14ac:dyDescent="0.25">
      <c r="A69" s="19" t="s">
        <v>439</v>
      </c>
      <c r="B69" s="20">
        <f>SUM(B32:B40)</f>
        <v>0</v>
      </c>
      <c r="C69" s="20">
        <f>SUM(C32:C40)</f>
        <v>0</v>
      </c>
      <c r="D69" s="20">
        <f>SUM(D32:D40)</f>
        <v>0</v>
      </c>
    </row>
    <row r="70" spans="1:4" x14ac:dyDescent="0.25">
      <c r="A70" s="19" t="s">
        <v>440</v>
      </c>
      <c r="B70" s="20">
        <f>SUM(B41:B43)</f>
        <v>0</v>
      </c>
      <c r="C70" s="20">
        <f>SUM(C41:C43)</f>
        <v>0</v>
      </c>
      <c r="D70" s="20">
        <f>SUM(D41:D43)</f>
        <v>0</v>
      </c>
    </row>
    <row r="71" spans="1:4" x14ac:dyDescent="0.25">
      <c r="A71" s="19" t="s">
        <v>441</v>
      </c>
      <c r="B71" s="20">
        <f>SUM(B44:B48)</f>
        <v>0</v>
      </c>
      <c r="C71" s="20">
        <f>SUM(C44:C48)</f>
        <v>0</v>
      </c>
      <c r="D71" s="20">
        <f>SUM(D44:D48)</f>
        <v>0</v>
      </c>
    </row>
    <row r="72" spans="1:4" x14ac:dyDescent="0.25">
      <c r="A72" s="19" t="s">
        <v>442</v>
      </c>
      <c r="B72" s="20">
        <f>SUM(B49:B55)</f>
        <v>0</v>
      </c>
      <c r="C72" s="20">
        <f>SUM(C49:C55)</f>
        <v>0</v>
      </c>
      <c r="D72" s="20">
        <f>SUM(D49:D55)</f>
        <v>0</v>
      </c>
    </row>
    <row r="73" spans="1:4" x14ac:dyDescent="0.25">
      <c r="A73" s="19" t="s">
        <v>443</v>
      </c>
      <c r="B73" s="20">
        <f>SUM(B56:B59)</f>
        <v>0</v>
      </c>
      <c r="C73" s="20">
        <f>SUM(C56:C59)</f>
        <v>0</v>
      </c>
      <c r="D73" s="20">
        <f>SUM(D56:D59)</f>
        <v>0</v>
      </c>
    </row>
    <row r="74" spans="1:4" x14ac:dyDescent="0.25">
      <c r="A74" s="19" t="s">
        <v>444</v>
      </c>
      <c r="B74" s="20">
        <f>SUM(B60:B64)</f>
        <v>0</v>
      </c>
      <c r="C74" s="20">
        <f>SUM(C60:C64)</f>
        <v>0</v>
      </c>
      <c r="D74" s="20">
        <f>SUM(D60:D64)</f>
        <v>0</v>
      </c>
    </row>
    <row r="75" spans="1:4" x14ac:dyDescent="0.25">
      <c r="A75" s="19" t="s">
        <v>445</v>
      </c>
      <c r="B75" s="20">
        <f>SUM(B6:B64)</f>
        <v>0</v>
      </c>
      <c r="C75" s="20">
        <f>SUM(C6:C64)</f>
        <v>0</v>
      </c>
      <c r="D75" s="20">
        <f>SUM(D6:D64)</f>
        <v>0</v>
      </c>
    </row>
    <row r="81" spans="1:3" x14ac:dyDescent="0.25">
      <c r="A81" s="15"/>
      <c r="B81" s="15"/>
      <c r="C81" s="15"/>
    </row>
    <row r="82" spans="1:3" x14ac:dyDescent="0.25">
      <c r="A82" s="15"/>
      <c r="B82" s="15"/>
      <c r="C82" s="15"/>
    </row>
    <row r="83" spans="1:3" x14ac:dyDescent="0.25">
      <c r="A83" s="15"/>
      <c r="B83" s="15"/>
      <c r="C83" s="15"/>
    </row>
  </sheetData>
  <sheetProtection algorithmName="SHA-512" hashValue="8rPEIxONZ2VUUkWQxNAvxErpVRg7OyrPLACPoujONgSyYUVZwTaBHp/BSQwZyIpQZN++SM1tnKK61B89h0LYVQ==" saltValue="2COeacA/ksTbio7T3qFalg==" spinCount="100000" sheet="1" objects="1" scenarios="1"/>
  <mergeCells count="2">
    <mergeCell ref="G4:I4"/>
    <mergeCell ref="B4:D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9"/>
  <sheetViews>
    <sheetView topLeftCell="A28" workbookViewId="0">
      <selection activeCell="A36" sqref="A36:G36"/>
    </sheetView>
  </sheetViews>
  <sheetFormatPr baseColWidth="10" defaultColWidth="11.42578125" defaultRowHeight="15" x14ac:dyDescent="0.25"/>
  <sheetData>
    <row r="1" spans="1:7" ht="27" x14ac:dyDescent="0.25">
      <c r="A1" s="45" t="s">
        <v>13</v>
      </c>
    </row>
    <row r="3" spans="1:7" ht="114.75" customHeight="1" x14ac:dyDescent="0.25">
      <c r="A3" s="274" t="s">
        <v>14</v>
      </c>
      <c r="B3" s="274"/>
      <c r="C3" s="274"/>
      <c r="D3" s="274"/>
      <c r="E3" s="274"/>
      <c r="F3" s="274"/>
      <c r="G3" s="274"/>
    </row>
    <row r="4" spans="1:7" x14ac:dyDescent="0.25">
      <c r="A4" s="46"/>
      <c r="B4" s="46"/>
    </row>
    <row r="5" spans="1:7" ht="107.25" customHeight="1" x14ac:dyDescent="0.25">
      <c r="A5" s="274" t="s">
        <v>15</v>
      </c>
      <c r="B5" s="274"/>
      <c r="C5" s="274"/>
      <c r="D5" s="274"/>
      <c r="E5" s="274"/>
      <c r="F5" s="274"/>
      <c r="G5" s="274"/>
    </row>
    <row r="6" spans="1:7" x14ac:dyDescent="0.25">
      <c r="A6" s="48"/>
    </row>
    <row r="7" spans="1:7" ht="148.5" customHeight="1" x14ac:dyDescent="0.25">
      <c r="A7" s="274" t="s">
        <v>16</v>
      </c>
      <c r="B7" s="274"/>
      <c r="C7" s="274"/>
      <c r="D7" s="274"/>
      <c r="E7" s="274"/>
      <c r="F7" s="274"/>
      <c r="G7" s="274"/>
    </row>
    <row r="8" spans="1:7" x14ac:dyDescent="0.25">
      <c r="A8" s="48"/>
    </row>
    <row r="9" spans="1:7" ht="83.25" customHeight="1" x14ac:dyDescent="0.25">
      <c r="A9" s="274" t="s">
        <v>17</v>
      </c>
      <c r="B9" s="274"/>
      <c r="C9" s="274"/>
      <c r="D9" s="274"/>
      <c r="E9" s="274"/>
      <c r="F9" s="274"/>
      <c r="G9" s="274"/>
    </row>
    <row r="10" spans="1:7" x14ac:dyDescent="0.25">
      <c r="A10" s="48"/>
    </row>
    <row r="11" spans="1:7" x14ac:dyDescent="0.25">
      <c r="A11" s="49" t="s">
        <v>18</v>
      </c>
    </row>
    <row r="12" spans="1:7" ht="36" customHeight="1" x14ac:dyDescent="0.25">
      <c r="A12" s="274" t="s">
        <v>19</v>
      </c>
      <c r="B12" s="274"/>
      <c r="C12" s="274"/>
      <c r="D12" s="274"/>
      <c r="E12" s="274"/>
      <c r="F12" s="274"/>
      <c r="G12" s="274"/>
    </row>
    <row r="13" spans="1:7" x14ac:dyDescent="0.25">
      <c r="A13" s="48"/>
    </row>
    <row r="14" spans="1:7" x14ac:dyDescent="0.25">
      <c r="A14" s="49" t="s">
        <v>20</v>
      </c>
    </row>
    <row r="15" spans="1:7" ht="42" customHeight="1" x14ac:dyDescent="0.25">
      <c r="A15" s="274" t="s">
        <v>21</v>
      </c>
      <c r="B15" s="274"/>
      <c r="C15" s="274"/>
      <c r="D15" s="274"/>
      <c r="E15" s="274"/>
      <c r="F15" s="274"/>
      <c r="G15" s="274"/>
    </row>
    <row r="16" spans="1:7" x14ac:dyDescent="0.25">
      <c r="A16" s="48"/>
    </row>
    <row r="17" spans="1:7" x14ac:dyDescent="0.25">
      <c r="A17" s="49" t="s">
        <v>22</v>
      </c>
    </row>
    <row r="18" spans="1:7" ht="29.25" customHeight="1" x14ac:dyDescent="0.25">
      <c r="A18" s="274" t="s">
        <v>23</v>
      </c>
      <c r="B18" s="274"/>
      <c r="C18" s="274"/>
      <c r="D18" s="274"/>
      <c r="E18" s="274"/>
      <c r="F18" s="274"/>
      <c r="G18" s="274"/>
    </row>
    <row r="19" spans="1:7" x14ac:dyDescent="0.25">
      <c r="A19" s="50" t="s">
        <v>24</v>
      </c>
    </row>
    <row r="20" spans="1:7" x14ac:dyDescent="0.25">
      <c r="A20" s="50" t="s">
        <v>25</v>
      </c>
    </row>
    <row r="21" spans="1:7" x14ac:dyDescent="0.25">
      <c r="A21" s="50" t="s">
        <v>26</v>
      </c>
    </row>
    <row r="22" spans="1:7" x14ac:dyDescent="0.25">
      <c r="A22" s="50" t="s">
        <v>27</v>
      </c>
    </row>
    <row r="23" spans="1:7" x14ac:dyDescent="0.25">
      <c r="A23" s="50" t="s">
        <v>28</v>
      </c>
    </row>
    <row r="24" spans="1:7" x14ac:dyDescent="0.25">
      <c r="A24" s="50" t="s">
        <v>29</v>
      </c>
    </row>
    <row r="25" spans="1:7" x14ac:dyDescent="0.25">
      <c r="A25" s="50" t="s">
        <v>30</v>
      </c>
    </row>
    <row r="26" spans="1:7" x14ac:dyDescent="0.25">
      <c r="A26" s="50" t="s">
        <v>31</v>
      </c>
    </row>
    <row r="27" spans="1:7" x14ac:dyDescent="0.25">
      <c r="A27" s="50" t="s">
        <v>32</v>
      </c>
    </row>
    <row r="28" spans="1:7" x14ac:dyDescent="0.25">
      <c r="A28" s="50" t="s">
        <v>33</v>
      </c>
    </row>
    <row r="29" spans="1:7" x14ac:dyDescent="0.25">
      <c r="A29" s="44"/>
    </row>
    <row r="30" spans="1:7" ht="138.75" customHeight="1" x14ac:dyDescent="0.25">
      <c r="A30" s="274" t="s">
        <v>454</v>
      </c>
      <c r="B30" s="274"/>
      <c r="C30" s="274"/>
      <c r="D30" s="274"/>
      <c r="E30" s="274"/>
      <c r="F30" s="274"/>
      <c r="G30" s="274"/>
    </row>
    <row r="31" spans="1:7" x14ac:dyDescent="0.25">
      <c r="A31" s="48"/>
    </row>
    <row r="32" spans="1:7" x14ac:dyDescent="0.25">
      <c r="A32" s="49" t="s">
        <v>34</v>
      </c>
    </row>
    <row r="33" spans="1:7" ht="95.25" customHeight="1" x14ac:dyDescent="0.25">
      <c r="A33" s="274" t="s">
        <v>35</v>
      </c>
      <c r="B33" s="274"/>
      <c r="C33" s="274"/>
      <c r="D33" s="274"/>
      <c r="E33" s="274"/>
      <c r="F33" s="274"/>
      <c r="G33" s="274"/>
    </row>
    <row r="34" spans="1:7" x14ac:dyDescent="0.25">
      <c r="A34" s="48"/>
    </row>
    <row r="35" spans="1:7" x14ac:dyDescent="0.25">
      <c r="A35" s="49" t="s">
        <v>36</v>
      </c>
    </row>
    <row r="36" spans="1:7" ht="45" customHeight="1" x14ac:dyDescent="0.25">
      <c r="A36" s="275" t="s">
        <v>37</v>
      </c>
      <c r="B36" s="275"/>
      <c r="C36" s="275"/>
      <c r="D36" s="275"/>
      <c r="E36" s="275"/>
      <c r="F36" s="275"/>
      <c r="G36" s="275"/>
    </row>
    <row r="37" spans="1:7" x14ac:dyDescent="0.25">
      <c r="A37" s="47"/>
    </row>
    <row r="38" spans="1:7" ht="27" customHeight="1" x14ac:dyDescent="0.25">
      <c r="A38" s="275" t="s">
        <v>38</v>
      </c>
      <c r="B38" s="275"/>
      <c r="C38" s="275"/>
      <c r="D38" s="275"/>
      <c r="E38" s="275"/>
      <c r="F38" s="275"/>
      <c r="G38" s="275"/>
    </row>
    <row r="39" spans="1:7" ht="41.25" customHeight="1" x14ac:dyDescent="0.25">
      <c r="A39" s="274" t="s">
        <v>39</v>
      </c>
      <c r="B39" s="274"/>
      <c r="C39" s="274"/>
      <c r="D39" s="274"/>
      <c r="E39" s="274"/>
      <c r="F39" s="274"/>
      <c r="G39" s="274"/>
    </row>
  </sheetData>
  <sheetProtection password="F0CF" sheet="1" objects="1" scenarios="1"/>
  <mergeCells count="12">
    <mergeCell ref="A7:G7"/>
    <mergeCell ref="A5:G5"/>
    <mergeCell ref="A3:G3"/>
    <mergeCell ref="A39:G39"/>
    <mergeCell ref="A38:G38"/>
    <mergeCell ref="A36:G36"/>
    <mergeCell ref="A33:G33"/>
    <mergeCell ref="A30:G30"/>
    <mergeCell ref="A18:G18"/>
    <mergeCell ref="A15:G15"/>
    <mergeCell ref="A12:G12"/>
    <mergeCell ref="A9:G9"/>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4"/>
  <sheetViews>
    <sheetView zoomScale="98" zoomScaleNormal="98" workbookViewId="0">
      <selection activeCell="A2" sqref="A2:G2"/>
    </sheetView>
  </sheetViews>
  <sheetFormatPr baseColWidth="10" defaultColWidth="11.42578125" defaultRowHeight="15" x14ac:dyDescent="0.25"/>
  <cols>
    <col min="1" max="1" width="11.42578125" customWidth="1"/>
  </cols>
  <sheetData>
    <row r="1" spans="1:7" ht="27" x14ac:dyDescent="0.35">
      <c r="A1" s="51" t="s">
        <v>40</v>
      </c>
    </row>
    <row r="2" spans="1:7" ht="108.75" customHeight="1" x14ac:dyDescent="0.25">
      <c r="A2" s="276" t="s">
        <v>41</v>
      </c>
      <c r="B2" s="276"/>
      <c r="C2" s="276"/>
      <c r="D2" s="276"/>
      <c r="E2" s="276"/>
      <c r="F2" s="276"/>
      <c r="G2" s="276"/>
    </row>
    <row r="3" spans="1:7" ht="157.5" customHeight="1" x14ac:dyDescent="0.25">
      <c r="A3" s="276" t="s">
        <v>452</v>
      </c>
      <c r="B3" s="276"/>
      <c r="C3" s="276"/>
      <c r="D3" s="276"/>
      <c r="E3" s="276"/>
      <c r="F3" s="276"/>
      <c r="G3" s="276"/>
    </row>
    <row r="4" spans="1:7" ht="336" customHeight="1" x14ac:dyDescent="0.25">
      <c r="A4" s="276" t="s">
        <v>456</v>
      </c>
      <c r="B4" s="276"/>
      <c r="C4" s="276"/>
      <c r="D4" s="276"/>
      <c r="E4" s="276"/>
      <c r="F4" s="276"/>
      <c r="G4" s="276"/>
    </row>
    <row r="5" spans="1:7" ht="114.75" customHeight="1" x14ac:dyDescent="0.25">
      <c r="A5" s="276" t="s">
        <v>453</v>
      </c>
      <c r="B5" s="276"/>
      <c r="C5" s="276"/>
      <c r="D5" s="276"/>
      <c r="E5" s="276"/>
      <c r="F5" s="276"/>
      <c r="G5" s="276"/>
    </row>
    <row r="6" spans="1:7" ht="56.25" customHeight="1" x14ac:dyDescent="0.25">
      <c r="A6" s="276" t="s">
        <v>42</v>
      </c>
      <c r="B6" s="276"/>
      <c r="C6" s="276"/>
      <c r="D6" s="276"/>
      <c r="E6" s="276"/>
      <c r="F6" s="276"/>
      <c r="G6" s="276"/>
    </row>
    <row r="7" spans="1:7" ht="72.75" customHeight="1" x14ac:dyDescent="0.25">
      <c r="A7" s="276" t="s">
        <v>43</v>
      </c>
      <c r="B7" s="276"/>
      <c r="C7" s="276"/>
      <c r="D7" s="276"/>
      <c r="E7" s="276"/>
      <c r="F7" s="276"/>
      <c r="G7" s="276"/>
    </row>
    <row r="8" spans="1:7" ht="67.5" customHeight="1" x14ac:dyDescent="0.25">
      <c r="A8" s="276" t="s">
        <v>44</v>
      </c>
      <c r="B8" s="276"/>
      <c r="C8" s="276"/>
      <c r="D8" s="276"/>
      <c r="E8" s="276"/>
      <c r="F8" s="276"/>
      <c r="G8" s="276"/>
    </row>
    <row r="9" spans="1:7" ht="87.75" customHeight="1" x14ac:dyDescent="0.25">
      <c r="A9" s="276" t="s">
        <v>45</v>
      </c>
      <c r="B9" s="276"/>
      <c r="C9" s="276"/>
      <c r="D9" s="276"/>
      <c r="E9" s="276"/>
      <c r="F9" s="276"/>
      <c r="G9" s="276"/>
    </row>
    <row r="10" spans="1:7" ht="30" customHeight="1" x14ac:dyDescent="0.25">
      <c r="A10" s="276" t="s">
        <v>46</v>
      </c>
      <c r="B10" s="276"/>
      <c r="C10" s="276"/>
      <c r="D10" s="276"/>
      <c r="E10" s="276"/>
      <c r="F10" s="276"/>
      <c r="G10" s="276"/>
    </row>
    <row r="11" spans="1:7" x14ac:dyDescent="0.25">
      <c r="A11" s="54" t="s">
        <v>47</v>
      </c>
      <c r="B11" s="44"/>
    </row>
    <row r="12" spans="1:7" x14ac:dyDescent="0.25">
      <c r="A12" s="54" t="s">
        <v>48</v>
      </c>
      <c r="B12" s="52"/>
    </row>
    <row r="13" spans="1:7" ht="30" customHeight="1" x14ac:dyDescent="0.25">
      <c r="A13" s="277" t="s">
        <v>49</v>
      </c>
      <c r="B13" s="277"/>
      <c r="C13" s="277"/>
      <c r="D13" s="277"/>
      <c r="E13" s="277"/>
      <c r="F13" s="277"/>
      <c r="G13" s="277"/>
    </row>
    <row r="14" spans="1:7" x14ac:dyDescent="0.25">
      <c r="A14" s="53"/>
      <c r="B14" s="52"/>
    </row>
  </sheetData>
  <sheetProtection password="F0CF" sheet="1" objects="1" scenarios="1"/>
  <mergeCells count="10">
    <mergeCell ref="A4:G4"/>
    <mergeCell ref="A3:G3"/>
    <mergeCell ref="A2:G2"/>
    <mergeCell ref="A13:G13"/>
    <mergeCell ref="A10:G10"/>
    <mergeCell ref="A9:G9"/>
    <mergeCell ref="A8:G8"/>
    <mergeCell ref="A7:G7"/>
    <mergeCell ref="A6:G6"/>
    <mergeCell ref="A5:G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G55"/>
  <sheetViews>
    <sheetView topLeftCell="A21" workbookViewId="0">
      <selection activeCell="H44" sqref="H44"/>
    </sheetView>
  </sheetViews>
  <sheetFormatPr baseColWidth="10" defaultColWidth="11.42578125" defaultRowHeight="15" x14ac:dyDescent="0.25"/>
  <cols>
    <col min="1" max="1" width="3.140625" customWidth="1"/>
    <col min="2" max="2" width="7.7109375" customWidth="1"/>
    <col min="3" max="3" width="76.5703125" customWidth="1"/>
    <col min="4" max="6" width="11.5703125" customWidth="1"/>
    <col min="7" max="7" width="8.7109375" customWidth="1"/>
  </cols>
  <sheetData>
    <row r="1" spans="1:6" ht="15.75" x14ac:dyDescent="0.25">
      <c r="A1" s="1"/>
      <c r="B1" s="1"/>
      <c r="C1" s="1"/>
      <c r="D1" s="1"/>
      <c r="E1" s="1"/>
      <c r="F1" s="1"/>
    </row>
    <row r="2" spans="1:6" ht="20.25" x14ac:dyDescent="0.25">
      <c r="A2" s="280" t="s">
        <v>50</v>
      </c>
      <c r="B2" s="281"/>
      <c r="C2" s="281"/>
      <c r="D2" s="281"/>
      <c r="E2" s="282"/>
      <c r="F2" s="282"/>
    </row>
    <row r="3" spans="1:6" ht="32.25" customHeight="1" x14ac:dyDescent="0.25">
      <c r="A3" s="283" t="s">
        <v>51</v>
      </c>
      <c r="B3" s="284"/>
      <c r="C3" s="284"/>
      <c r="D3" s="284"/>
      <c r="E3" s="285"/>
      <c r="F3" s="285"/>
    </row>
    <row r="4" spans="1:6" ht="15.75" x14ac:dyDescent="0.25">
      <c r="A4" s="3"/>
      <c r="B4" s="3"/>
      <c r="C4" s="3"/>
      <c r="D4" s="4">
        <v>1</v>
      </c>
      <c r="E4" s="5">
        <v>2</v>
      </c>
      <c r="F4" s="5">
        <v>3</v>
      </c>
    </row>
    <row r="5" spans="1:6" ht="15.75" x14ac:dyDescent="0.25">
      <c r="A5" s="3"/>
      <c r="B5" s="3"/>
      <c r="C5" s="6" t="s">
        <v>52</v>
      </c>
      <c r="D5" s="71">
        <f>'Questions et Accueil'!D33</f>
        <v>0</v>
      </c>
      <c r="E5" s="71">
        <f>'Questions et Accueil'!F33</f>
        <v>0</v>
      </c>
      <c r="F5" s="71">
        <f>'Questions et Accueil'!I33</f>
        <v>0</v>
      </c>
    </row>
    <row r="6" spans="1:6" ht="15.75" customHeight="1" x14ac:dyDescent="0.25">
      <c r="A6" s="3"/>
      <c r="B6" s="3"/>
      <c r="D6" s="287" t="s">
        <v>447</v>
      </c>
      <c r="E6" s="288"/>
      <c r="F6" s="289"/>
    </row>
    <row r="7" spans="1:6" ht="16.5" customHeight="1" x14ac:dyDescent="0.25">
      <c r="A7" s="94">
        <v>1</v>
      </c>
      <c r="B7" s="278" t="s">
        <v>53</v>
      </c>
      <c r="C7" s="286"/>
      <c r="D7" s="290"/>
      <c r="E7" s="291"/>
      <c r="F7" s="292"/>
    </row>
    <row r="8" spans="1:6" ht="16.5" customHeight="1" x14ac:dyDescent="0.25">
      <c r="A8" s="7"/>
      <c r="B8" s="8">
        <v>3</v>
      </c>
      <c r="C8" s="9" t="s">
        <v>54</v>
      </c>
      <c r="D8" s="72"/>
      <c r="E8" s="73"/>
      <c r="F8" s="74"/>
    </row>
    <row r="9" spans="1:6" ht="16.5" customHeight="1" x14ac:dyDescent="0.25">
      <c r="A9" s="7"/>
      <c r="B9" s="95">
        <v>2</v>
      </c>
      <c r="C9" s="77" t="s">
        <v>55</v>
      </c>
      <c r="D9" s="96"/>
      <c r="E9" s="97"/>
      <c r="F9" s="98"/>
    </row>
    <row r="10" spans="1:6" ht="16.5" customHeight="1" x14ac:dyDescent="0.25">
      <c r="A10" s="7"/>
      <c r="B10" s="95">
        <v>1</v>
      </c>
      <c r="C10" s="77" t="s">
        <v>56</v>
      </c>
      <c r="D10" s="96"/>
      <c r="E10" s="97"/>
      <c r="F10" s="98"/>
    </row>
    <row r="11" spans="1:6" ht="16.5" customHeight="1" x14ac:dyDescent="0.25">
      <c r="A11" s="7"/>
      <c r="B11" s="95">
        <v>0</v>
      </c>
      <c r="C11" s="78" t="s">
        <v>57</v>
      </c>
      <c r="D11" s="96"/>
      <c r="E11" s="97"/>
      <c r="F11" s="98"/>
    </row>
    <row r="12" spans="1:6" ht="16.5" customHeight="1" x14ac:dyDescent="0.25">
      <c r="A12" s="7"/>
      <c r="B12" s="90" t="s">
        <v>446</v>
      </c>
      <c r="C12" s="78" t="s">
        <v>455</v>
      </c>
      <c r="D12" s="110"/>
      <c r="E12" s="111"/>
      <c r="F12" s="112"/>
    </row>
    <row r="13" spans="1:6" ht="16.5" customHeight="1" x14ac:dyDescent="0.25">
      <c r="A13" s="7"/>
      <c r="B13" s="69" t="s">
        <v>58</v>
      </c>
      <c r="C13" s="99"/>
      <c r="D13" s="10"/>
      <c r="E13" s="55"/>
      <c r="F13" s="56"/>
    </row>
    <row r="14" spans="1:6" ht="16.5" customHeight="1" x14ac:dyDescent="0.25">
      <c r="A14" s="7"/>
      <c r="B14" s="69" t="s">
        <v>58</v>
      </c>
      <c r="C14" s="100"/>
      <c r="D14" s="55"/>
      <c r="E14" s="55"/>
      <c r="F14" s="56"/>
    </row>
    <row r="15" spans="1:6" ht="16.5" customHeight="1" x14ac:dyDescent="0.25">
      <c r="A15" s="7"/>
      <c r="B15" s="69" t="s">
        <v>58</v>
      </c>
      <c r="C15" s="101"/>
      <c r="D15" s="59"/>
      <c r="E15" s="59"/>
      <c r="F15" s="59"/>
    </row>
    <row r="16" spans="1:6" ht="16.5" customHeight="1" x14ac:dyDescent="0.25">
      <c r="A16" s="7"/>
      <c r="B16" s="7"/>
      <c r="C16" s="11"/>
      <c r="D16" s="113"/>
      <c r="E16" s="113"/>
      <c r="F16" s="113"/>
    </row>
    <row r="17" spans="1:7" ht="16.5" customHeight="1" x14ac:dyDescent="0.25">
      <c r="A17" s="94">
        <v>2</v>
      </c>
      <c r="B17" s="278" t="s">
        <v>59</v>
      </c>
      <c r="C17" s="286"/>
      <c r="D17" s="293"/>
      <c r="E17" s="294"/>
      <c r="F17" s="294"/>
      <c r="G17" s="92"/>
    </row>
    <row r="18" spans="1:7" ht="16.5" customHeight="1" x14ac:dyDescent="0.25">
      <c r="A18" s="7"/>
      <c r="B18" s="29">
        <v>3</v>
      </c>
      <c r="C18" s="70" t="s">
        <v>60</v>
      </c>
      <c r="D18" s="72"/>
      <c r="E18" s="73"/>
      <c r="F18" s="74"/>
    </row>
    <row r="19" spans="1:7" ht="16.5" customHeight="1" x14ac:dyDescent="0.25">
      <c r="A19" s="7"/>
      <c r="B19" s="102">
        <v>2</v>
      </c>
      <c r="C19" s="79" t="s">
        <v>61</v>
      </c>
      <c r="D19" s="96"/>
      <c r="E19" s="97"/>
      <c r="F19" s="98"/>
    </row>
    <row r="20" spans="1:7" ht="16.5" customHeight="1" x14ac:dyDescent="0.25">
      <c r="A20" s="7"/>
      <c r="B20" s="102">
        <v>1</v>
      </c>
      <c r="C20" s="79" t="s">
        <v>62</v>
      </c>
      <c r="D20" s="96"/>
      <c r="E20" s="97"/>
      <c r="F20" s="98"/>
    </row>
    <row r="21" spans="1:7" ht="16.5" customHeight="1" x14ac:dyDescent="0.25">
      <c r="A21" s="7"/>
      <c r="B21" s="102">
        <v>0</v>
      </c>
      <c r="C21" s="80" t="s">
        <v>63</v>
      </c>
      <c r="D21" s="96"/>
      <c r="E21" s="97"/>
      <c r="F21" s="98"/>
    </row>
    <row r="22" spans="1:7" ht="16.5" customHeight="1" x14ac:dyDescent="0.25">
      <c r="A22" s="7"/>
      <c r="B22" s="90" t="s">
        <v>446</v>
      </c>
      <c r="C22" s="78" t="s">
        <v>455</v>
      </c>
      <c r="D22" s="110"/>
      <c r="E22" s="111"/>
      <c r="F22" s="112"/>
    </row>
    <row r="23" spans="1:7" ht="15.75" x14ac:dyDescent="0.25">
      <c r="A23" s="7"/>
      <c r="B23" s="95" t="s">
        <v>58</v>
      </c>
      <c r="C23" s="99"/>
      <c r="D23" s="10"/>
      <c r="E23" s="55"/>
      <c r="F23" s="56"/>
    </row>
    <row r="24" spans="1:7" ht="15.75" x14ac:dyDescent="0.25">
      <c r="A24" s="7"/>
      <c r="B24" s="69" t="s">
        <v>58</v>
      </c>
      <c r="C24" s="100"/>
      <c r="D24" s="55"/>
      <c r="E24" s="55"/>
      <c r="F24" s="56"/>
    </row>
    <row r="25" spans="1:7" ht="15.75" x14ac:dyDescent="0.25">
      <c r="A25" s="7"/>
      <c r="B25" s="69" t="s">
        <v>58</v>
      </c>
      <c r="C25" s="101"/>
      <c r="D25" s="59"/>
      <c r="E25" s="59"/>
      <c r="F25" s="59"/>
    </row>
    <row r="26" spans="1:7" ht="15.75" x14ac:dyDescent="0.25">
      <c r="A26" s="1"/>
      <c r="B26" s="1"/>
      <c r="C26" s="1"/>
      <c r="D26" s="113"/>
      <c r="E26" s="113"/>
      <c r="F26" s="113"/>
    </row>
    <row r="27" spans="1:7" ht="15.75" x14ac:dyDescent="0.25">
      <c r="A27" s="94">
        <v>3</v>
      </c>
      <c r="B27" s="278" t="s">
        <v>64</v>
      </c>
      <c r="C27" s="279"/>
      <c r="D27" s="295"/>
      <c r="E27" s="297"/>
      <c r="F27" s="296"/>
      <c r="G27" s="92"/>
    </row>
    <row r="28" spans="1:7" ht="15.75" x14ac:dyDescent="0.25">
      <c r="A28" s="7"/>
      <c r="B28" s="8">
        <v>3</v>
      </c>
      <c r="C28" s="9" t="s">
        <v>65</v>
      </c>
      <c r="D28" s="96"/>
      <c r="E28" s="97"/>
      <c r="F28" s="98"/>
    </row>
    <row r="29" spans="1:7" ht="15.75" x14ac:dyDescent="0.25">
      <c r="A29" s="7"/>
      <c r="B29" s="95">
        <v>2</v>
      </c>
      <c r="C29" s="77" t="s">
        <v>66</v>
      </c>
      <c r="D29" s="96"/>
      <c r="E29" s="97"/>
      <c r="F29" s="98"/>
    </row>
    <row r="30" spans="1:7" ht="15.75" x14ac:dyDescent="0.25">
      <c r="A30" s="7"/>
      <c r="B30" s="95">
        <v>1</v>
      </c>
      <c r="C30" s="77" t="s">
        <v>67</v>
      </c>
      <c r="D30" s="96"/>
      <c r="E30" s="97"/>
      <c r="F30" s="98"/>
    </row>
    <row r="31" spans="1:7" ht="15.75" x14ac:dyDescent="0.25">
      <c r="A31" s="7"/>
      <c r="B31" s="95">
        <v>0</v>
      </c>
      <c r="C31" s="78" t="s">
        <v>68</v>
      </c>
      <c r="D31" s="96"/>
      <c r="E31" s="97"/>
      <c r="F31" s="98"/>
    </row>
    <row r="32" spans="1:7" ht="15.75" x14ac:dyDescent="0.25">
      <c r="A32" s="7"/>
      <c r="B32" s="90" t="s">
        <v>446</v>
      </c>
      <c r="C32" s="78" t="s">
        <v>455</v>
      </c>
      <c r="D32" s="110"/>
      <c r="E32" s="111"/>
      <c r="F32" s="112"/>
    </row>
    <row r="33" spans="1:7" ht="15.75" x14ac:dyDescent="0.25">
      <c r="A33" s="7"/>
      <c r="B33" s="95" t="s">
        <v>58</v>
      </c>
      <c r="C33" s="99"/>
      <c r="D33" s="10"/>
      <c r="E33" s="55"/>
      <c r="F33" s="56"/>
    </row>
    <row r="34" spans="1:7" ht="15.75" x14ac:dyDescent="0.25">
      <c r="A34" s="7"/>
      <c r="B34" s="69" t="s">
        <v>58</v>
      </c>
      <c r="C34" s="100"/>
      <c r="D34" s="55"/>
      <c r="E34" s="55"/>
      <c r="F34" s="56"/>
    </row>
    <row r="35" spans="1:7" ht="15.75" x14ac:dyDescent="0.25">
      <c r="A35" s="7"/>
      <c r="B35" s="69" t="s">
        <v>58</v>
      </c>
      <c r="C35" s="101"/>
      <c r="D35" s="59"/>
      <c r="E35" s="59"/>
      <c r="F35" s="59"/>
    </row>
    <row r="36" spans="1:7" ht="18.75" x14ac:dyDescent="0.25">
      <c r="A36" s="13"/>
      <c r="B36" s="13"/>
      <c r="C36" s="13"/>
      <c r="D36" s="114"/>
      <c r="E36" s="113"/>
      <c r="F36" s="113"/>
    </row>
    <row r="37" spans="1:7" ht="15.75" x14ac:dyDescent="0.25">
      <c r="A37" s="94">
        <v>4</v>
      </c>
      <c r="B37" s="278" t="s">
        <v>69</v>
      </c>
      <c r="C37" s="279"/>
      <c r="D37" s="295"/>
      <c r="E37" s="296"/>
      <c r="F37" s="296"/>
      <c r="G37" s="92"/>
    </row>
    <row r="38" spans="1:7" ht="15.75" x14ac:dyDescent="0.25">
      <c r="A38" s="7"/>
      <c r="B38" s="95">
        <v>3</v>
      </c>
      <c r="C38" s="77" t="s">
        <v>70</v>
      </c>
      <c r="D38" s="96"/>
      <c r="E38" s="97"/>
      <c r="F38" s="98"/>
    </row>
    <row r="39" spans="1:7" ht="15.75" x14ac:dyDescent="0.25">
      <c r="A39" s="7"/>
      <c r="B39" s="95">
        <v>2</v>
      </c>
      <c r="C39" s="77" t="s">
        <v>71</v>
      </c>
      <c r="D39" s="96"/>
      <c r="E39" s="97"/>
      <c r="F39" s="98"/>
    </row>
    <row r="40" spans="1:7" ht="18" customHeight="1" x14ac:dyDescent="0.25">
      <c r="A40" s="7"/>
      <c r="B40" s="95">
        <v>1</v>
      </c>
      <c r="C40" s="77" t="s">
        <v>72</v>
      </c>
      <c r="D40" s="96"/>
      <c r="E40" s="97"/>
      <c r="F40" s="98"/>
    </row>
    <row r="41" spans="1:7" ht="15.75" x14ac:dyDescent="0.25">
      <c r="A41" s="7"/>
      <c r="B41" s="95">
        <v>0</v>
      </c>
      <c r="C41" s="78" t="s">
        <v>73</v>
      </c>
      <c r="D41" s="96"/>
      <c r="E41" s="97"/>
      <c r="F41" s="98"/>
    </row>
    <row r="42" spans="1:7" ht="15.75" x14ac:dyDescent="0.25">
      <c r="A42" s="7"/>
      <c r="B42" s="90" t="s">
        <v>446</v>
      </c>
      <c r="C42" s="78" t="s">
        <v>455</v>
      </c>
      <c r="D42" s="110"/>
      <c r="E42" s="111"/>
      <c r="F42" s="112"/>
    </row>
    <row r="43" spans="1:7" ht="15.75" x14ac:dyDescent="0.25">
      <c r="A43" s="7"/>
      <c r="B43" s="95" t="s">
        <v>58</v>
      </c>
      <c r="C43" s="99"/>
      <c r="D43" s="10"/>
      <c r="E43" s="55"/>
      <c r="F43" s="56"/>
    </row>
    <row r="44" spans="1:7" ht="15.75" x14ac:dyDescent="0.25">
      <c r="A44" s="7"/>
      <c r="B44" s="69" t="s">
        <v>58</v>
      </c>
      <c r="C44" s="100"/>
      <c r="D44" s="55"/>
      <c r="E44" s="55"/>
      <c r="F44" s="56"/>
    </row>
    <row r="45" spans="1:7" ht="15.75" x14ac:dyDescent="0.25">
      <c r="A45" s="7"/>
      <c r="B45" s="69" t="s">
        <v>58</v>
      </c>
      <c r="C45" s="101"/>
      <c r="D45" s="59"/>
      <c r="E45" s="59"/>
      <c r="F45" s="59"/>
    </row>
    <row r="46" spans="1:7" ht="15.75" x14ac:dyDescent="0.25">
      <c r="A46" s="7"/>
      <c r="B46" s="7"/>
      <c r="C46" s="14"/>
      <c r="D46" s="115"/>
      <c r="E46" s="113"/>
      <c r="F46" s="113"/>
    </row>
    <row r="47" spans="1:7" ht="15.75" x14ac:dyDescent="0.25">
      <c r="A47" s="94">
        <v>5</v>
      </c>
      <c r="B47" s="278" t="s">
        <v>74</v>
      </c>
      <c r="C47" s="279"/>
      <c r="D47" s="295"/>
      <c r="E47" s="296"/>
      <c r="F47" s="296"/>
      <c r="G47" s="92"/>
    </row>
    <row r="48" spans="1:7" ht="17.25" customHeight="1" x14ac:dyDescent="0.25">
      <c r="A48" s="7"/>
      <c r="B48" s="102">
        <v>3</v>
      </c>
      <c r="C48" s="70" t="s">
        <v>75</v>
      </c>
      <c r="D48" s="96"/>
      <c r="E48" s="97"/>
      <c r="F48" s="98"/>
    </row>
    <row r="49" spans="1:6" ht="17.25" customHeight="1" x14ac:dyDescent="0.25">
      <c r="A49" s="7"/>
      <c r="B49" s="102">
        <v>2</v>
      </c>
      <c r="C49" s="79" t="s">
        <v>76</v>
      </c>
      <c r="D49" s="96"/>
      <c r="E49" s="97"/>
      <c r="F49" s="98"/>
    </row>
    <row r="50" spans="1:6" ht="17.25" customHeight="1" x14ac:dyDescent="0.25">
      <c r="A50" s="7"/>
      <c r="B50" s="102">
        <v>1</v>
      </c>
      <c r="C50" s="79" t="s">
        <v>77</v>
      </c>
      <c r="D50" s="96"/>
      <c r="E50" s="97"/>
      <c r="F50" s="98"/>
    </row>
    <row r="51" spans="1:6" ht="17.25" customHeight="1" x14ac:dyDescent="0.25">
      <c r="A51" s="7"/>
      <c r="B51" s="102">
        <v>0</v>
      </c>
      <c r="C51" s="79" t="s">
        <v>78</v>
      </c>
      <c r="D51" s="96"/>
      <c r="E51" s="97"/>
      <c r="F51" s="98"/>
    </row>
    <row r="52" spans="1:6" ht="17.25" customHeight="1" x14ac:dyDescent="0.25">
      <c r="A52" s="7"/>
      <c r="B52" s="90" t="s">
        <v>446</v>
      </c>
      <c r="C52" s="78" t="s">
        <v>455</v>
      </c>
      <c r="D52" s="110"/>
      <c r="E52" s="111"/>
      <c r="F52" s="112"/>
    </row>
    <row r="53" spans="1:6" ht="15.75" x14ac:dyDescent="0.25">
      <c r="A53" s="7"/>
      <c r="B53" s="95" t="s">
        <v>58</v>
      </c>
      <c r="C53" s="99"/>
      <c r="D53" s="10"/>
      <c r="E53" s="55"/>
      <c r="F53" s="56"/>
    </row>
    <row r="54" spans="1:6" ht="15.75" x14ac:dyDescent="0.25">
      <c r="A54" s="7"/>
      <c r="B54" s="69" t="s">
        <v>58</v>
      </c>
      <c r="C54" s="100"/>
      <c r="D54" s="55"/>
      <c r="E54" s="55"/>
      <c r="F54" s="56"/>
    </row>
    <row r="55" spans="1:6" ht="15.75" x14ac:dyDescent="0.25">
      <c r="A55" s="7"/>
      <c r="B55" s="69" t="s">
        <v>58</v>
      </c>
      <c r="C55" s="101"/>
      <c r="D55" s="59" t="str">
        <f>IF(COUNTA(D48:D51)&gt;1,"Vous avez entré plus d'un X",(""))</f>
        <v/>
      </c>
      <c r="E55" s="59" t="str">
        <f>IF(COUNTA(E48:E51)&gt;1,"Vous avez entré plus d'un X",(""))</f>
        <v/>
      </c>
      <c r="F55" s="59" t="str">
        <f>IF(COUNTA(F48:F51)&gt;1,"Vous avez entré plus d'un X",(""))</f>
        <v/>
      </c>
    </row>
  </sheetData>
  <sheetProtection password="F0CF" sheet="1" objects="1" scenarios="1"/>
  <protectedRanges>
    <protectedRange sqref="C53:C55" name="Plage5"/>
    <protectedRange sqref="C43:C45" name="Plage4"/>
    <protectedRange sqref="C33:C35" name="Plage3"/>
    <protectedRange sqref="C23:C25" name="Plage2"/>
    <protectedRange sqref="C13:C15" name="Plage1"/>
  </protectedRanges>
  <mergeCells count="12">
    <mergeCell ref="B47:C47"/>
    <mergeCell ref="A2:F2"/>
    <mergeCell ref="A3:F3"/>
    <mergeCell ref="B7:C7"/>
    <mergeCell ref="B17:C17"/>
    <mergeCell ref="B27:C27"/>
    <mergeCell ref="B37:C37"/>
    <mergeCell ref="D6:F7"/>
    <mergeCell ref="D17:F17"/>
    <mergeCell ref="D47:F47"/>
    <mergeCell ref="D37:F37"/>
    <mergeCell ref="D27:F27"/>
  </mergeCells>
  <dataValidations count="4">
    <dataValidation type="custom" allowBlank="1" showInputMessage="1" showErrorMessage="1" error="svp veuillez saisir un x" sqref="D13:F14 D23:F23 D33:F33 D43:F43 D53:F53" xr:uid="{00000000-0002-0000-0300-000000000000}">
      <formula1>EXACT(D13:D18,"x")</formula1>
    </dataValidation>
    <dataValidation type="custom" allowBlank="1" showInputMessage="1" showErrorMessage="1" error="svp veuillez saisir un x" sqref="D8:F8 D18:F18 D28:F28 D38:F38 D48:F48" xr:uid="{00000000-0002-0000-0300-000001000000}">
      <formula1>EXACT(D8:D11,"x")</formula1>
    </dataValidation>
    <dataValidation type="custom" allowBlank="1" showInputMessage="1" showErrorMessage="1" error="svp veuillez saisir un x" sqref="D24:F24 D34:F34 D44:F44 D54:F54" xr:uid="{00000000-0002-0000-0300-000002000000}">
      <formula1>EXACT(D24:D28,"x")</formula1>
    </dataValidation>
    <dataValidation type="custom" allowBlank="1" showInputMessage="1" showErrorMessage="1" error="svp veuillez saisir un x" sqref="D9:F12 D19:F22 D29:F32 D39:F42 D49:F52" xr:uid="{00000000-0002-0000-0300-000003000000}">
      <formula1>EXACT(D9:D15,"x")</formula1>
    </dataValidation>
  </dataValidations>
  <pageMargins left="0.7" right="0.7" top="0.75" bottom="0.75" header="0.3" footer="0.3"/>
  <pageSetup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F35"/>
  <sheetViews>
    <sheetView workbookViewId="0">
      <selection activeCell="C12" sqref="C12"/>
    </sheetView>
  </sheetViews>
  <sheetFormatPr baseColWidth="10" defaultColWidth="11.42578125" defaultRowHeight="15" x14ac:dyDescent="0.25"/>
  <cols>
    <col min="1" max="1" width="3.7109375" customWidth="1"/>
    <col min="3" max="3" width="60" customWidth="1"/>
    <col min="4" max="6" width="13.5703125" customWidth="1"/>
  </cols>
  <sheetData>
    <row r="1" spans="1:6" ht="15.75" x14ac:dyDescent="0.25">
      <c r="A1" s="1"/>
      <c r="B1" s="1"/>
      <c r="C1" s="1"/>
      <c r="D1" s="1"/>
      <c r="E1" s="1"/>
      <c r="F1" s="1"/>
    </row>
    <row r="2" spans="1:6" ht="25.5" customHeight="1" x14ac:dyDescent="0.25">
      <c r="A2" s="298" t="s">
        <v>79</v>
      </c>
      <c r="B2" s="284"/>
      <c r="C2" s="284"/>
      <c r="D2" s="284"/>
      <c r="E2" s="284"/>
      <c r="F2" s="284"/>
    </row>
    <row r="3" spans="1:6" ht="31.5" customHeight="1" x14ac:dyDescent="0.25">
      <c r="A3" s="283" t="s">
        <v>80</v>
      </c>
      <c r="B3" s="284"/>
      <c r="C3" s="284"/>
      <c r="D3" s="284"/>
      <c r="E3" s="284"/>
      <c r="F3" s="284"/>
    </row>
    <row r="4" spans="1:6" ht="15.75" x14ac:dyDescent="0.25">
      <c r="A4" s="3"/>
      <c r="B4" s="3"/>
      <c r="C4" s="3"/>
      <c r="D4" s="3">
        <v>1</v>
      </c>
      <c r="E4" s="3">
        <v>2</v>
      </c>
      <c r="F4" s="3">
        <v>3</v>
      </c>
    </row>
    <row r="5" spans="1:6" ht="15.75" x14ac:dyDescent="0.25">
      <c r="A5" s="3"/>
      <c r="B5" s="3"/>
      <c r="C5" s="127" t="s">
        <v>52</v>
      </c>
      <c r="D5" s="128">
        <f>'Questions et Accueil'!D33</f>
        <v>0</v>
      </c>
      <c r="E5" s="103">
        <f>'Questions et Accueil'!F33</f>
        <v>0</v>
      </c>
      <c r="F5" s="103">
        <f>'Questions et Accueil'!I33</f>
        <v>0</v>
      </c>
    </row>
    <row r="6" spans="1:6" ht="16.5" customHeight="1" x14ac:dyDescent="0.25">
      <c r="A6" s="3"/>
      <c r="B6" s="81"/>
      <c r="D6" s="300" t="s">
        <v>447</v>
      </c>
      <c r="E6" s="300"/>
      <c r="F6" s="300"/>
    </row>
    <row r="7" spans="1:6" ht="19.5" customHeight="1" x14ac:dyDescent="0.25">
      <c r="A7" s="94">
        <v>6</v>
      </c>
      <c r="B7" s="299" t="s">
        <v>81</v>
      </c>
      <c r="C7" s="299"/>
      <c r="D7" s="301"/>
      <c r="E7" s="301"/>
      <c r="F7" s="301"/>
    </row>
    <row r="8" spans="1:6" ht="15.75" x14ac:dyDescent="0.25">
      <c r="A8" s="7"/>
      <c r="B8" s="8">
        <v>3</v>
      </c>
      <c r="C8" s="9" t="s">
        <v>82</v>
      </c>
      <c r="D8" s="96"/>
      <c r="E8" s="97"/>
      <c r="F8" s="98"/>
    </row>
    <row r="9" spans="1:6" ht="15.75" x14ac:dyDescent="0.25">
      <c r="A9" s="7"/>
      <c r="B9" s="95">
        <v>2</v>
      </c>
      <c r="C9" s="9" t="s">
        <v>83</v>
      </c>
      <c r="D9" s="96"/>
      <c r="E9" s="97"/>
      <c r="F9" s="98"/>
    </row>
    <row r="10" spans="1:6" ht="15.75" x14ac:dyDescent="0.25">
      <c r="A10" s="7"/>
      <c r="B10" s="95">
        <v>1</v>
      </c>
      <c r="C10" s="9" t="s">
        <v>84</v>
      </c>
      <c r="D10" s="96"/>
      <c r="E10" s="97"/>
      <c r="F10" s="98"/>
    </row>
    <row r="11" spans="1:6" ht="15.75" x14ac:dyDescent="0.25">
      <c r="A11" s="7"/>
      <c r="B11" s="95">
        <v>0</v>
      </c>
      <c r="C11" s="9" t="s">
        <v>85</v>
      </c>
      <c r="D11" s="96"/>
      <c r="E11" s="97"/>
      <c r="F11" s="98"/>
    </row>
    <row r="12" spans="1:6" ht="15.75" x14ac:dyDescent="0.25">
      <c r="A12" s="7"/>
      <c r="B12" s="116" t="s">
        <v>446</v>
      </c>
      <c r="C12" s="78" t="s">
        <v>455</v>
      </c>
      <c r="D12" s="110"/>
      <c r="E12" s="111"/>
      <c r="F12" s="112"/>
    </row>
    <row r="13" spans="1:6" ht="15.75" x14ac:dyDescent="0.25">
      <c r="A13" s="7"/>
      <c r="B13" s="69" t="s">
        <v>58</v>
      </c>
      <c r="C13" s="99"/>
      <c r="D13" s="10"/>
      <c r="E13" s="55"/>
      <c r="F13" s="56"/>
    </row>
    <row r="14" spans="1:6" ht="15.75" x14ac:dyDescent="0.25">
      <c r="A14" s="7"/>
      <c r="B14" s="69" t="s">
        <v>58</v>
      </c>
      <c r="C14" s="100"/>
      <c r="D14" s="55"/>
      <c r="E14" s="55"/>
      <c r="F14" s="56"/>
    </row>
    <row r="15" spans="1:6" ht="15.75" x14ac:dyDescent="0.25">
      <c r="A15" s="7"/>
      <c r="B15" s="69" t="s">
        <v>58</v>
      </c>
      <c r="C15" s="101"/>
      <c r="D15" s="59"/>
      <c r="E15" s="59"/>
      <c r="F15" s="59"/>
    </row>
    <row r="16" spans="1:6" ht="15.75" x14ac:dyDescent="0.25">
      <c r="A16" s="7"/>
      <c r="B16" s="7"/>
      <c r="C16" s="1"/>
      <c r="D16" s="1"/>
      <c r="E16" s="1"/>
      <c r="F16" s="1"/>
    </row>
    <row r="17" spans="1:6" ht="15.75" x14ac:dyDescent="0.25">
      <c r="A17" s="94">
        <v>7</v>
      </c>
      <c r="B17" s="299" t="s">
        <v>86</v>
      </c>
      <c r="C17" s="299"/>
      <c r="D17" s="12"/>
      <c r="E17" s="1"/>
      <c r="F17" s="1"/>
    </row>
    <row r="18" spans="1:6" ht="15.75" x14ac:dyDescent="0.25">
      <c r="A18" s="7"/>
      <c r="B18" s="95">
        <v>3</v>
      </c>
      <c r="C18" s="77" t="s">
        <v>87</v>
      </c>
      <c r="D18" s="96"/>
      <c r="E18" s="97"/>
      <c r="F18" s="98"/>
    </row>
    <row r="19" spans="1:6" ht="15.75" x14ac:dyDescent="0.25">
      <c r="A19" s="7"/>
      <c r="B19" s="95">
        <v>2</v>
      </c>
      <c r="C19" s="77" t="s">
        <v>88</v>
      </c>
      <c r="D19" s="96"/>
      <c r="E19" s="97"/>
      <c r="F19" s="98"/>
    </row>
    <row r="20" spans="1:6" ht="15.75" x14ac:dyDescent="0.25">
      <c r="A20" s="7"/>
      <c r="B20" s="95">
        <v>1</v>
      </c>
      <c r="C20" s="77" t="s">
        <v>89</v>
      </c>
      <c r="D20" s="96"/>
      <c r="E20" s="97"/>
      <c r="F20" s="98"/>
    </row>
    <row r="21" spans="1:6" ht="15.75" x14ac:dyDescent="0.25">
      <c r="A21" s="7"/>
      <c r="B21" s="95">
        <v>0</v>
      </c>
      <c r="C21" s="77" t="s">
        <v>90</v>
      </c>
      <c r="D21" s="96"/>
      <c r="E21" s="97"/>
      <c r="F21" s="98"/>
    </row>
    <row r="22" spans="1:6" ht="15.75" x14ac:dyDescent="0.25">
      <c r="A22" s="7"/>
      <c r="B22" s="116" t="s">
        <v>446</v>
      </c>
      <c r="C22" s="78" t="s">
        <v>455</v>
      </c>
      <c r="D22" s="110"/>
      <c r="E22" s="111"/>
      <c r="F22" s="112"/>
    </row>
    <row r="23" spans="1:6" ht="15.75" x14ac:dyDescent="0.25">
      <c r="A23" s="7"/>
      <c r="B23" s="69" t="s">
        <v>58</v>
      </c>
      <c r="C23" s="99"/>
      <c r="D23" s="10"/>
      <c r="E23" s="55"/>
      <c r="F23" s="56"/>
    </row>
    <row r="24" spans="1:6" ht="15.75" x14ac:dyDescent="0.25">
      <c r="A24" s="7"/>
      <c r="B24" s="69" t="s">
        <v>58</v>
      </c>
      <c r="C24" s="100"/>
      <c r="D24" s="55"/>
      <c r="E24" s="55"/>
      <c r="F24" s="56"/>
    </row>
    <row r="25" spans="1:6" ht="15.75" x14ac:dyDescent="0.25">
      <c r="A25" s="7"/>
      <c r="B25" s="69" t="s">
        <v>58</v>
      </c>
      <c r="C25" s="101"/>
      <c r="D25" s="59"/>
      <c r="E25" s="59"/>
      <c r="F25" s="59"/>
    </row>
    <row r="26" spans="1:6" ht="15.75" x14ac:dyDescent="0.25">
      <c r="A26" s="7"/>
      <c r="B26" s="7"/>
      <c r="C26" s="1"/>
      <c r="D26" s="1"/>
      <c r="E26" s="1"/>
      <c r="F26" s="1"/>
    </row>
    <row r="27" spans="1:6" ht="15.75" customHeight="1" x14ac:dyDescent="0.25">
      <c r="A27" s="94">
        <v>8</v>
      </c>
      <c r="B27" s="278" t="s">
        <v>91</v>
      </c>
      <c r="C27" s="279"/>
      <c r="D27" s="12"/>
      <c r="E27" s="1"/>
      <c r="F27" s="1"/>
    </row>
    <row r="28" spans="1:6" ht="15.75" x14ac:dyDescent="0.25">
      <c r="A28" s="7"/>
      <c r="B28" s="8">
        <v>3</v>
      </c>
      <c r="C28" s="9" t="s">
        <v>92</v>
      </c>
      <c r="D28" s="96"/>
      <c r="E28" s="97"/>
      <c r="F28" s="98"/>
    </row>
    <row r="29" spans="1:6" ht="15.75" x14ac:dyDescent="0.25">
      <c r="A29" s="7"/>
      <c r="B29" s="95">
        <v>2</v>
      </c>
      <c r="C29" s="9" t="s">
        <v>93</v>
      </c>
      <c r="D29" s="96"/>
      <c r="E29" s="97"/>
      <c r="F29" s="98"/>
    </row>
    <row r="30" spans="1:6" ht="15.75" x14ac:dyDescent="0.25">
      <c r="A30" s="7"/>
      <c r="B30" s="95">
        <v>1</v>
      </c>
      <c r="C30" s="9" t="s">
        <v>94</v>
      </c>
      <c r="D30" s="96"/>
      <c r="E30" s="97"/>
      <c r="F30" s="98"/>
    </row>
    <row r="31" spans="1:6" ht="17.25" customHeight="1" x14ac:dyDescent="0.25">
      <c r="A31" s="7"/>
      <c r="B31" s="95">
        <v>0</v>
      </c>
      <c r="C31" s="9" t="s">
        <v>95</v>
      </c>
      <c r="D31" s="96"/>
      <c r="E31" s="97"/>
      <c r="F31" s="98"/>
    </row>
    <row r="32" spans="1:6" ht="17.25" customHeight="1" x14ac:dyDescent="0.25">
      <c r="A32" s="7"/>
      <c r="B32" s="116" t="s">
        <v>446</v>
      </c>
      <c r="C32" s="78" t="s">
        <v>455</v>
      </c>
      <c r="D32" s="110"/>
      <c r="E32" s="111"/>
      <c r="F32" s="112"/>
    </row>
    <row r="33" spans="1:6" ht="15.75" x14ac:dyDescent="0.25">
      <c r="A33" s="7"/>
      <c r="B33" s="69" t="s">
        <v>58</v>
      </c>
      <c r="C33" s="99"/>
      <c r="D33" s="10"/>
      <c r="E33" s="55"/>
      <c r="F33" s="56"/>
    </row>
    <row r="34" spans="1:6" ht="15.75" x14ac:dyDescent="0.25">
      <c r="A34" s="7"/>
      <c r="B34" s="69" t="s">
        <v>58</v>
      </c>
      <c r="C34" s="100"/>
      <c r="D34" s="55"/>
      <c r="E34" s="55"/>
      <c r="F34" s="56"/>
    </row>
    <row r="35" spans="1:6" ht="15.75" x14ac:dyDescent="0.25">
      <c r="A35" s="7"/>
      <c r="B35" s="69" t="s">
        <v>58</v>
      </c>
      <c r="C35" s="101"/>
      <c r="D35" s="59" t="str">
        <f>IF(COUNTA(D28:D31)&gt;1,"Vous avez entré plus d'un X",(""))</f>
        <v/>
      </c>
      <c r="E35" s="59" t="str">
        <f>IF(COUNTA(E28:E31)&gt;1,"Vous avez entré plus d'un X",(""))</f>
        <v/>
      </c>
      <c r="F35" s="59" t="str">
        <f>IF(COUNTA(F28:F31)&gt;1,"Vous avez entré plus d'un X",(""))</f>
        <v/>
      </c>
    </row>
  </sheetData>
  <sheetProtection password="F0CF" sheet="1" objects="1" scenarios="1"/>
  <protectedRanges>
    <protectedRange sqref="C33:C35" name="Plage3"/>
    <protectedRange sqref="C23:C25" name="Plage2"/>
    <protectedRange sqref="C13:C15" name="Plage1"/>
  </protectedRanges>
  <mergeCells count="6">
    <mergeCell ref="B27:C27"/>
    <mergeCell ref="A2:F2"/>
    <mergeCell ref="A3:F3"/>
    <mergeCell ref="B7:C7"/>
    <mergeCell ref="B17:C17"/>
    <mergeCell ref="D6:F7"/>
  </mergeCells>
  <dataValidations count="4">
    <dataValidation type="custom" allowBlank="1" showInputMessage="1" showErrorMessage="1" error="svp veuillez saisir un x" sqref="D14:F14 D24:F24 D34:F34" xr:uid="{00000000-0002-0000-0400-000000000000}">
      <formula1>EXACT(D14:D18,"x")</formula1>
    </dataValidation>
    <dataValidation type="custom" allowBlank="1" showInputMessage="1" showErrorMessage="1" error="svp veuillez saisir un x" sqref="D13:F13 D23:F23 D33:F33" xr:uid="{00000000-0002-0000-0400-000001000000}">
      <formula1>EXACT(D13:D18,"x")</formula1>
    </dataValidation>
    <dataValidation type="custom" allowBlank="1" showInputMessage="1" showErrorMessage="1" error="svp veuillez saisir un x" sqref="D8:F8 D18:F18 D28:F28" xr:uid="{00000000-0002-0000-0400-000002000000}">
      <formula1>EXACT(D8:D11,"x")</formula1>
    </dataValidation>
    <dataValidation type="custom" allowBlank="1" showInputMessage="1" showErrorMessage="1" error="svp veuillez saisir un x" sqref="D19:F22 D9:F12 D29:F32" xr:uid="{00000000-0002-0000-0400-000003000000}">
      <formula1>EXACT(D9:D15,"x")</formula1>
    </dataValidation>
  </dataValidations>
  <pageMargins left="0.7" right="0.7" top="0.75" bottom="0.75" header="0.3" footer="0.3"/>
  <pageSetup paperSize="9"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F85"/>
  <sheetViews>
    <sheetView workbookViewId="0">
      <selection activeCell="C12" sqref="C12"/>
    </sheetView>
  </sheetViews>
  <sheetFormatPr baseColWidth="10" defaultColWidth="11.42578125" defaultRowHeight="15" x14ac:dyDescent="0.25"/>
  <cols>
    <col min="1" max="1" width="4.42578125" customWidth="1"/>
    <col min="3" max="3" width="63.5703125" customWidth="1"/>
  </cols>
  <sheetData>
    <row r="1" spans="1:6" ht="15.75" x14ac:dyDescent="0.25">
      <c r="A1" s="7"/>
      <c r="B1" s="7"/>
      <c r="C1" s="14"/>
      <c r="D1" s="14"/>
      <c r="E1" s="1"/>
      <c r="F1" s="1"/>
    </row>
    <row r="2" spans="1:6" ht="20.25" x14ac:dyDescent="0.25">
      <c r="A2" s="281" t="s">
        <v>96</v>
      </c>
      <c r="B2" s="281"/>
      <c r="C2" s="281"/>
      <c r="D2" s="281"/>
      <c r="E2" s="281"/>
      <c r="F2" s="281"/>
    </row>
    <row r="3" spans="1:6" ht="35.25" customHeight="1" x14ac:dyDescent="0.25">
      <c r="A3" s="284" t="s">
        <v>97</v>
      </c>
      <c r="B3" s="284"/>
      <c r="C3" s="284"/>
      <c r="D3" s="284"/>
      <c r="E3" s="284"/>
      <c r="F3" s="284"/>
    </row>
    <row r="4" spans="1:6" ht="15.75" x14ac:dyDescent="0.25">
      <c r="A4" s="3"/>
      <c r="B4" s="3"/>
      <c r="C4" s="3"/>
      <c r="D4" s="3">
        <v>1</v>
      </c>
      <c r="E4" s="3">
        <v>2</v>
      </c>
      <c r="F4" s="3">
        <v>3</v>
      </c>
    </row>
    <row r="5" spans="1:6" ht="15.75" x14ac:dyDescent="0.25">
      <c r="A5" s="3"/>
      <c r="B5" s="4"/>
      <c r="C5" s="27" t="s">
        <v>52</v>
      </c>
      <c r="D5" s="103">
        <f>'Questions et Accueil'!D33</f>
        <v>0</v>
      </c>
      <c r="E5" s="103">
        <f>'Questions et Accueil'!F33</f>
        <v>0</v>
      </c>
      <c r="F5" s="103">
        <f>'Questions et Accueil'!I33</f>
        <v>0</v>
      </c>
    </row>
    <row r="6" spans="1:6" ht="15.75" customHeight="1" x14ac:dyDescent="0.25">
      <c r="A6" s="3"/>
      <c r="B6" s="4"/>
      <c r="C6" s="27"/>
      <c r="D6" s="303" t="s">
        <v>447</v>
      </c>
      <c r="E6" s="304"/>
      <c r="F6" s="304"/>
    </row>
    <row r="7" spans="1:6" ht="15.75" x14ac:dyDescent="0.25">
      <c r="A7" s="82">
        <v>9</v>
      </c>
      <c r="B7" s="302" t="s">
        <v>98</v>
      </c>
      <c r="C7" s="302"/>
      <c r="D7" s="305"/>
      <c r="E7" s="306"/>
      <c r="F7" s="306"/>
    </row>
    <row r="8" spans="1:6" ht="18.75" customHeight="1" x14ac:dyDescent="0.25">
      <c r="A8" s="7"/>
      <c r="B8" s="95">
        <v>3</v>
      </c>
      <c r="C8" s="77" t="s">
        <v>99</v>
      </c>
      <c r="D8" s="96"/>
      <c r="E8" s="97"/>
      <c r="F8" s="98"/>
    </row>
    <row r="9" spans="1:6" ht="15.75" x14ac:dyDescent="0.25">
      <c r="A9" s="7"/>
      <c r="B9" s="95">
        <v>2</v>
      </c>
      <c r="C9" s="77" t="s">
        <v>100</v>
      </c>
      <c r="D9" s="96"/>
      <c r="E9" s="97"/>
      <c r="F9" s="98"/>
    </row>
    <row r="10" spans="1:6" ht="15.75" x14ac:dyDescent="0.25">
      <c r="A10" s="7"/>
      <c r="B10" s="95">
        <v>1</v>
      </c>
      <c r="C10" s="77" t="s">
        <v>101</v>
      </c>
      <c r="D10" s="96"/>
      <c r="E10" s="97"/>
      <c r="F10" s="98"/>
    </row>
    <row r="11" spans="1:6" ht="15.75" x14ac:dyDescent="0.25">
      <c r="A11" s="7"/>
      <c r="B11" s="8">
        <v>0</v>
      </c>
      <c r="C11" s="104" t="s">
        <v>102</v>
      </c>
      <c r="D11" s="96"/>
      <c r="E11" s="97"/>
      <c r="F11" s="98"/>
    </row>
    <row r="12" spans="1:6" ht="15.75" x14ac:dyDescent="0.25">
      <c r="A12" s="7"/>
      <c r="B12" s="129" t="s">
        <v>446</v>
      </c>
      <c r="C12" s="78" t="s">
        <v>455</v>
      </c>
      <c r="D12" s="110"/>
      <c r="E12" s="111"/>
      <c r="F12" s="112"/>
    </row>
    <row r="13" spans="1:6" ht="15.75" x14ac:dyDescent="0.25">
      <c r="A13" s="7"/>
      <c r="B13" s="28" t="s">
        <v>58</v>
      </c>
      <c r="C13" s="99"/>
      <c r="D13" s="10"/>
      <c r="E13" s="55"/>
      <c r="F13" s="56"/>
    </row>
    <row r="14" spans="1:6" ht="15.75" x14ac:dyDescent="0.25">
      <c r="A14" s="7"/>
      <c r="B14" s="28" t="s">
        <v>58</v>
      </c>
      <c r="C14" s="100"/>
      <c r="D14" s="55"/>
      <c r="E14" s="55"/>
      <c r="F14" s="56"/>
    </row>
    <row r="15" spans="1:6" ht="15.75" x14ac:dyDescent="0.25">
      <c r="A15" s="7"/>
      <c r="B15" s="28" t="s">
        <v>58</v>
      </c>
      <c r="C15" s="101"/>
      <c r="D15" s="59"/>
      <c r="E15" s="59"/>
      <c r="F15" s="59"/>
    </row>
    <row r="16" spans="1:6" ht="15.75" x14ac:dyDescent="0.25">
      <c r="A16" s="3"/>
      <c r="B16" s="3"/>
      <c r="C16" s="3"/>
      <c r="D16" s="3"/>
      <c r="E16" s="3"/>
      <c r="F16" s="3"/>
    </row>
    <row r="17" spans="1:6" ht="15.75" x14ac:dyDescent="0.25">
      <c r="A17" s="82">
        <v>10</v>
      </c>
      <c r="B17" s="299" t="s">
        <v>103</v>
      </c>
      <c r="C17" s="299"/>
      <c r="D17" s="12"/>
      <c r="E17" s="1"/>
      <c r="F17" s="1"/>
    </row>
    <row r="18" spans="1:6" ht="15.75" x14ac:dyDescent="0.25">
      <c r="A18" s="7"/>
      <c r="B18" s="95">
        <v>3</v>
      </c>
      <c r="C18" s="77" t="s">
        <v>104</v>
      </c>
      <c r="D18" s="96"/>
      <c r="E18" s="97"/>
      <c r="F18" s="98"/>
    </row>
    <row r="19" spans="1:6" ht="15.75" x14ac:dyDescent="0.25">
      <c r="A19" s="7"/>
      <c r="B19" s="95">
        <v>2</v>
      </c>
      <c r="C19" s="77" t="s">
        <v>105</v>
      </c>
      <c r="D19" s="96"/>
      <c r="E19" s="97"/>
      <c r="F19" s="98"/>
    </row>
    <row r="20" spans="1:6" ht="15.75" x14ac:dyDescent="0.25">
      <c r="A20" s="7"/>
      <c r="B20" s="95">
        <v>1</v>
      </c>
      <c r="C20" s="77" t="s">
        <v>106</v>
      </c>
      <c r="D20" s="96"/>
      <c r="E20" s="97"/>
      <c r="F20" s="98"/>
    </row>
    <row r="21" spans="1:6" ht="15.75" x14ac:dyDescent="0.25">
      <c r="A21" s="7"/>
      <c r="B21" s="95">
        <v>0</v>
      </c>
      <c r="C21" s="78" t="s">
        <v>107</v>
      </c>
      <c r="D21" s="96"/>
      <c r="E21" s="97"/>
      <c r="F21" s="98"/>
    </row>
    <row r="22" spans="1:6" ht="15.75" x14ac:dyDescent="0.25">
      <c r="A22" s="7"/>
      <c r="B22" s="129" t="s">
        <v>446</v>
      </c>
      <c r="C22" s="78" t="s">
        <v>455</v>
      </c>
      <c r="D22" s="110"/>
      <c r="E22" s="111"/>
      <c r="F22" s="112"/>
    </row>
    <row r="23" spans="1:6" ht="15.75" x14ac:dyDescent="0.25">
      <c r="A23" s="7"/>
      <c r="B23" s="69" t="s">
        <v>108</v>
      </c>
      <c r="C23" s="99"/>
      <c r="D23" s="10"/>
      <c r="E23" s="55"/>
      <c r="F23" s="56"/>
    </row>
    <row r="24" spans="1:6" ht="15.75" x14ac:dyDescent="0.25">
      <c r="A24" s="7"/>
      <c r="B24" s="28" t="s">
        <v>58</v>
      </c>
      <c r="C24" s="100"/>
      <c r="D24" s="55"/>
      <c r="E24" s="55"/>
      <c r="F24" s="56"/>
    </row>
    <row r="25" spans="1:6" ht="15.75" x14ac:dyDescent="0.25">
      <c r="A25" s="7"/>
      <c r="B25" s="28" t="s">
        <v>58</v>
      </c>
      <c r="C25" s="101"/>
      <c r="D25" s="59"/>
      <c r="E25" s="59"/>
      <c r="F25" s="59"/>
    </row>
    <row r="26" spans="1:6" ht="18.75" x14ac:dyDescent="0.25">
      <c r="A26" s="13"/>
      <c r="B26" s="13"/>
      <c r="C26" s="13"/>
      <c r="D26" s="13"/>
      <c r="E26" s="1"/>
      <c r="F26" s="1"/>
    </row>
    <row r="27" spans="1:6" ht="15.75" x14ac:dyDescent="0.25">
      <c r="A27" s="82">
        <v>11</v>
      </c>
      <c r="B27" s="299" t="s">
        <v>109</v>
      </c>
      <c r="C27" s="299"/>
      <c r="D27" s="12"/>
      <c r="E27" s="1"/>
      <c r="F27" s="1"/>
    </row>
    <row r="28" spans="1:6" ht="20.25" customHeight="1" x14ac:dyDescent="0.25">
      <c r="A28" s="7"/>
      <c r="B28" s="95">
        <v>3</v>
      </c>
      <c r="C28" s="77" t="s">
        <v>110</v>
      </c>
      <c r="D28" s="96"/>
      <c r="E28" s="97"/>
      <c r="F28" s="98"/>
    </row>
    <row r="29" spans="1:6" ht="15.75" x14ac:dyDescent="0.25">
      <c r="A29" s="7"/>
      <c r="B29" s="95">
        <v>2</v>
      </c>
      <c r="C29" s="77" t="s">
        <v>111</v>
      </c>
      <c r="D29" s="96"/>
      <c r="E29" s="97"/>
      <c r="F29" s="98"/>
    </row>
    <row r="30" spans="1:6" ht="15.75" x14ac:dyDescent="0.25">
      <c r="A30" s="7"/>
      <c r="B30" s="95">
        <v>1</v>
      </c>
      <c r="C30" s="77" t="s">
        <v>112</v>
      </c>
      <c r="D30" s="96"/>
      <c r="E30" s="97"/>
      <c r="F30" s="98"/>
    </row>
    <row r="31" spans="1:6" ht="18" customHeight="1" x14ac:dyDescent="0.25">
      <c r="A31" s="7"/>
      <c r="B31" s="95">
        <v>0</v>
      </c>
      <c r="C31" s="77" t="s">
        <v>113</v>
      </c>
      <c r="D31" s="96"/>
      <c r="E31" s="97"/>
      <c r="F31" s="98"/>
    </row>
    <row r="32" spans="1:6" ht="18" customHeight="1" x14ac:dyDescent="0.25">
      <c r="A32" s="7"/>
      <c r="B32" s="129" t="s">
        <v>446</v>
      </c>
      <c r="C32" s="78" t="s">
        <v>455</v>
      </c>
      <c r="D32" s="110"/>
      <c r="E32" s="111"/>
      <c r="F32" s="112"/>
    </row>
    <row r="33" spans="1:6" ht="15.75" x14ac:dyDescent="0.25">
      <c r="A33" s="7"/>
      <c r="B33" s="69" t="s">
        <v>58</v>
      </c>
      <c r="C33" s="99"/>
      <c r="D33" s="10"/>
      <c r="E33" s="55"/>
      <c r="F33" s="56"/>
    </row>
    <row r="34" spans="1:6" ht="15.75" x14ac:dyDescent="0.25">
      <c r="A34" s="7"/>
      <c r="B34" s="69" t="s">
        <v>58</v>
      </c>
      <c r="C34" s="100"/>
      <c r="D34" s="55"/>
      <c r="E34" s="55"/>
      <c r="F34" s="56"/>
    </row>
    <row r="35" spans="1:6" ht="15.75" x14ac:dyDescent="0.25">
      <c r="A35" s="7"/>
      <c r="B35" s="69" t="s">
        <v>58</v>
      </c>
      <c r="C35" s="101"/>
      <c r="D35" s="59"/>
      <c r="E35" s="59"/>
      <c r="F35" s="59"/>
    </row>
    <row r="36" spans="1:6" ht="15.75" x14ac:dyDescent="0.25">
      <c r="A36" s="7"/>
      <c r="B36" s="7"/>
      <c r="C36" s="1"/>
      <c r="D36" s="1"/>
      <c r="E36" s="1"/>
      <c r="F36" s="1"/>
    </row>
    <row r="37" spans="1:6" ht="15.75" x14ac:dyDescent="0.25">
      <c r="A37" s="82">
        <v>12</v>
      </c>
      <c r="B37" s="299" t="s">
        <v>114</v>
      </c>
      <c r="C37" s="299"/>
      <c r="D37" s="12"/>
      <c r="E37" s="1"/>
      <c r="F37" s="1"/>
    </row>
    <row r="38" spans="1:6" ht="15.75" x14ac:dyDescent="0.25">
      <c r="A38" s="7"/>
      <c r="B38" s="8">
        <v>3</v>
      </c>
      <c r="C38" s="104" t="s">
        <v>115</v>
      </c>
      <c r="D38" s="96"/>
      <c r="E38" s="97"/>
      <c r="F38" s="98"/>
    </row>
    <row r="39" spans="1:6" ht="15.75" x14ac:dyDescent="0.25">
      <c r="A39" s="7"/>
      <c r="B39" s="95">
        <v>2</v>
      </c>
      <c r="C39" s="104" t="s">
        <v>116</v>
      </c>
      <c r="D39" s="96"/>
      <c r="E39" s="97"/>
      <c r="F39" s="98"/>
    </row>
    <row r="40" spans="1:6" ht="15.75" x14ac:dyDescent="0.25">
      <c r="A40" s="7"/>
      <c r="B40" s="95">
        <v>1</v>
      </c>
      <c r="C40" s="104" t="s">
        <v>117</v>
      </c>
      <c r="D40" s="96"/>
      <c r="E40" s="97"/>
      <c r="F40" s="98"/>
    </row>
    <row r="41" spans="1:6" ht="15.75" x14ac:dyDescent="0.25">
      <c r="A41" s="7"/>
      <c r="B41" s="95">
        <v>0</v>
      </c>
      <c r="C41" s="104" t="s">
        <v>118</v>
      </c>
      <c r="D41" s="96"/>
      <c r="E41" s="97"/>
      <c r="F41" s="98"/>
    </row>
    <row r="42" spans="1:6" ht="15.75" x14ac:dyDescent="0.25">
      <c r="A42" s="7"/>
      <c r="B42" s="129" t="s">
        <v>446</v>
      </c>
      <c r="C42" s="78" t="s">
        <v>455</v>
      </c>
      <c r="D42" s="110"/>
      <c r="E42" s="111"/>
      <c r="F42" s="112"/>
    </row>
    <row r="43" spans="1:6" ht="15.75" x14ac:dyDescent="0.25">
      <c r="A43" s="7"/>
      <c r="B43" s="69" t="s">
        <v>58</v>
      </c>
      <c r="C43" s="99"/>
      <c r="D43" s="10"/>
      <c r="E43" s="55"/>
      <c r="F43" s="56"/>
    </row>
    <row r="44" spans="1:6" ht="15.75" x14ac:dyDescent="0.25">
      <c r="A44" s="7"/>
      <c r="B44" s="69" t="s">
        <v>58</v>
      </c>
      <c r="C44" s="100"/>
      <c r="D44" s="55"/>
      <c r="E44" s="55"/>
      <c r="F44" s="56"/>
    </row>
    <row r="45" spans="1:6" ht="15.75" x14ac:dyDescent="0.25">
      <c r="A45" s="7"/>
      <c r="B45" s="69" t="s">
        <v>58</v>
      </c>
      <c r="C45" s="101"/>
      <c r="D45" s="59"/>
      <c r="E45" s="59"/>
      <c r="F45" s="59"/>
    </row>
    <row r="46" spans="1:6" ht="15.75" x14ac:dyDescent="0.25">
      <c r="A46" s="7"/>
      <c r="B46" s="7"/>
      <c r="C46" s="1"/>
      <c r="D46" s="1"/>
      <c r="E46" s="1"/>
      <c r="F46" s="1"/>
    </row>
    <row r="47" spans="1:6" ht="15.75" x14ac:dyDescent="0.25">
      <c r="A47" s="82">
        <v>13</v>
      </c>
      <c r="B47" s="299" t="s">
        <v>119</v>
      </c>
      <c r="C47" s="299"/>
      <c r="D47" s="12"/>
      <c r="E47" s="1"/>
      <c r="F47" s="1"/>
    </row>
    <row r="48" spans="1:6" ht="15.75" x14ac:dyDescent="0.25">
      <c r="A48" s="7"/>
      <c r="B48" s="95">
        <v>3</v>
      </c>
      <c r="C48" s="77" t="s">
        <v>120</v>
      </c>
      <c r="D48" s="96"/>
      <c r="E48" s="97"/>
      <c r="F48" s="98"/>
    </row>
    <row r="49" spans="1:6" ht="15.75" x14ac:dyDescent="0.25">
      <c r="A49" s="7"/>
      <c r="B49" s="95">
        <v>2</v>
      </c>
      <c r="C49" s="77" t="s">
        <v>121</v>
      </c>
      <c r="D49" s="96"/>
      <c r="E49" s="97"/>
      <c r="F49" s="98"/>
    </row>
    <row r="50" spans="1:6" ht="15.75" x14ac:dyDescent="0.25">
      <c r="A50" s="7"/>
      <c r="B50" s="95">
        <v>1</v>
      </c>
      <c r="C50" s="77" t="s">
        <v>122</v>
      </c>
      <c r="D50" s="96"/>
      <c r="E50" s="97"/>
      <c r="F50" s="98"/>
    </row>
    <row r="51" spans="1:6" ht="15.75" x14ac:dyDescent="0.25">
      <c r="A51" s="7"/>
      <c r="B51" s="95">
        <v>0</v>
      </c>
      <c r="C51" s="78" t="s">
        <v>123</v>
      </c>
      <c r="D51" s="96"/>
      <c r="E51" s="97"/>
      <c r="F51" s="98"/>
    </row>
    <row r="52" spans="1:6" ht="15.75" x14ac:dyDescent="0.25">
      <c r="A52" s="7"/>
      <c r="B52" s="129" t="s">
        <v>446</v>
      </c>
      <c r="C52" s="78" t="s">
        <v>455</v>
      </c>
      <c r="D52" s="110"/>
      <c r="E52" s="111"/>
      <c r="F52" s="112"/>
    </row>
    <row r="53" spans="1:6" ht="15.75" x14ac:dyDescent="0.25">
      <c r="A53" s="7"/>
      <c r="B53" s="69" t="s">
        <v>58</v>
      </c>
      <c r="C53" s="99"/>
      <c r="D53" s="10"/>
      <c r="E53" s="55"/>
      <c r="F53" s="56"/>
    </row>
    <row r="54" spans="1:6" ht="15.75" x14ac:dyDescent="0.25">
      <c r="A54" s="7"/>
      <c r="B54" s="69" t="s">
        <v>58</v>
      </c>
      <c r="C54" s="100"/>
      <c r="D54" s="55"/>
      <c r="E54" s="55"/>
      <c r="F54" s="56"/>
    </row>
    <row r="55" spans="1:6" ht="15.75" x14ac:dyDescent="0.25">
      <c r="A55" s="7"/>
      <c r="B55" s="69" t="s">
        <v>58</v>
      </c>
      <c r="C55" s="101"/>
      <c r="D55" s="59"/>
      <c r="E55" s="59"/>
      <c r="F55" s="59"/>
    </row>
    <row r="56" spans="1:6" ht="15.75" x14ac:dyDescent="0.25">
      <c r="A56" s="7"/>
      <c r="B56" s="7"/>
      <c r="C56" s="1"/>
      <c r="D56" s="1"/>
      <c r="E56" s="1"/>
      <c r="F56" s="1"/>
    </row>
    <row r="57" spans="1:6" ht="15.75" x14ac:dyDescent="0.25">
      <c r="A57" s="82">
        <v>14</v>
      </c>
      <c r="B57" s="299" t="s">
        <v>124</v>
      </c>
      <c r="C57" s="299"/>
      <c r="D57" s="12"/>
      <c r="E57" s="1"/>
      <c r="F57" s="1"/>
    </row>
    <row r="58" spans="1:6" ht="15.75" x14ac:dyDescent="0.25">
      <c r="A58" s="7"/>
      <c r="B58" s="8">
        <v>3</v>
      </c>
      <c r="C58" s="78" t="s">
        <v>125</v>
      </c>
      <c r="D58" s="96"/>
      <c r="E58" s="97"/>
      <c r="F58" s="98"/>
    </row>
    <row r="59" spans="1:6" ht="15.75" x14ac:dyDescent="0.25">
      <c r="A59" s="7"/>
      <c r="B59" s="95">
        <v>2</v>
      </c>
      <c r="C59" s="78" t="s">
        <v>126</v>
      </c>
      <c r="D59" s="96"/>
      <c r="E59" s="97"/>
      <c r="F59" s="98"/>
    </row>
    <row r="60" spans="1:6" ht="15.75" x14ac:dyDescent="0.25">
      <c r="A60" s="7"/>
      <c r="B60" s="95">
        <v>1</v>
      </c>
      <c r="C60" s="78" t="s">
        <v>127</v>
      </c>
      <c r="D60" s="96"/>
      <c r="E60" s="97"/>
      <c r="F60" s="98"/>
    </row>
    <row r="61" spans="1:6" ht="15.75" x14ac:dyDescent="0.25">
      <c r="A61" s="7"/>
      <c r="B61" s="95">
        <v>0</v>
      </c>
      <c r="C61" s="78" t="s">
        <v>128</v>
      </c>
      <c r="D61" s="96"/>
      <c r="E61" s="97"/>
      <c r="F61" s="98"/>
    </row>
    <row r="62" spans="1:6" ht="15.75" x14ac:dyDescent="0.25">
      <c r="A62" s="7"/>
      <c r="B62" s="129" t="s">
        <v>446</v>
      </c>
      <c r="C62" s="78" t="s">
        <v>455</v>
      </c>
      <c r="D62" s="110"/>
      <c r="E62" s="111"/>
      <c r="F62" s="112"/>
    </row>
    <row r="63" spans="1:6" ht="15.75" x14ac:dyDescent="0.25">
      <c r="A63" s="7"/>
      <c r="B63" s="69" t="s">
        <v>58</v>
      </c>
      <c r="C63" s="99"/>
      <c r="D63" s="10"/>
      <c r="E63" s="55"/>
      <c r="F63" s="56"/>
    </row>
    <row r="64" spans="1:6" ht="15.75" x14ac:dyDescent="0.25">
      <c r="A64" s="7"/>
      <c r="B64" s="69" t="s">
        <v>58</v>
      </c>
      <c r="C64" s="100"/>
      <c r="D64" s="55"/>
      <c r="E64" s="55"/>
      <c r="F64" s="56"/>
    </row>
    <row r="65" spans="1:6" ht="15.75" x14ac:dyDescent="0.25">
      <c r="A65" s="7"/>
      <c r="B65" s="69" t="s">
        <v>58</v>
      </c>
      <c r="C65" s="101"/>
      <c r="D65" s="59"/>
      <c r="E65" s="59"/>
      <c r="F65" s="59"/>
    </row>
    <row r="66" spans="1:6" ht="15.75" x14ac:dyDescent="0.25">
      <c r="A66" s="7"/>
      <c r="B66" s="7"/>
      <c r="C66" s="1"/>
      <c r="D66" s="1"/>
      <c r="E66" s="1"/>
      <c r="F66" s="1"/>
    </row>
    <row r="67" spans="1:6" ht="15.75" x14ac:dyDescent="0.25">
      <c r="A67" s="82">
        <v>15</v>
      </c>
      <c r="B67" s="299" t="s">
        <v>129</v>
      </c>
      <c r="C67" s="299"/>
      <c r="D67" s="12"/>
      <c r="E67" s="1"/>
      <c r="F67" s="1"/>
    </row>
    <row r="68" spans="1:6" ht="15.75" x14ac:dyDescent="0.25">
      <c r="A68" s="7"/>
      <c r="B68" s="8">
        <v>3</v>
      </c>
      <c r="C68" s="77" t="s">
        <v>130</v>
      </c>
      <c r="D68" s="96"/>
      <c r="E68" s="97"/>
      <c r="F68" s="98"/>
    </row>
    <row r="69" spans="1:6" ht="15.75" x14ac:dyDescent="0.25">
      <c r="A69" s="7"/>
      <c r="B69" s="95">
        <v>2</v>
      </c>
      <c r="C69" s="77" t="s">
        <v>131</v>
      </c>
      <c r="D69" s="96"/>
      <c r="E69" s="97"/>
      <c r="F69" s="98"/>
    </row>
    <row r="70" spans="1:6" ht="15.75" x14ac:dyDescent="0.25">
      <c r="A70" s="7"/>
      <c r="B70" s="95">
        <v>1</v>
      </c>
      <c r="C70" s="77" t="s">
        <v>132</v>
      </c>
      <c r="D70" s="96"/>
      <c r="E70" s="97"/>
      <c r="F70" s="98"/>
    </row>
    <row r="71" spans="1:6" ht="15.75" x14ac:dyDescent="0.25">
      <c r="A71" s="7"/>
      <c r="B71" s="95">
        <v>0</v>
      </c>
      <c r="C71" s="77" t="s">
        <v>133</v>
      </c>
      <c r="D71" s="96"/>
      <c r="E71" s="97"/>
      <c r="F71" s="98"/>
    </row>
    <row r="72" spans="1:6" ht="15.75" x14ac:dyDescent="0.25">
      <c r="A72" s="7"/>
      <c r="B72" s="129" t="s">
        <v>446</v>
      </c>
      <c r="C72" s="78" t="s">
        <v>455</v>
      </c>
      <c r="D72" s="110"/>
      <c r="E72" s="111"/>
      <c r="F72" s="112"/>
    </row>
    <row r="73" spans="1:6" ht="15.75" x14ac:dyDescent="0.25">
      <c r="A73" s="7"/>
      <c r="B73" s="69" t="s">
        <v>58</v>
      </c>
      <c r="C73" s="99"/>
      <c r="D73" s="10"/>
      <c r="E73" s="55"/>
      <c r="F73" s="56"/>
    </row>
    <row r="74" spans="1:6" ht="15.75" x14ac:dyDescent="0.25">
      <c r="A74" s="7"/>
      <c r="B74" s="69" t="s">
        <v>58</v>
      </c>
      <c r="C74" s="100"/>
      <c r="D74" s="55"/>
      <c r="E74" s="55"/>
      <c r="F74" s="56"/>
    </row>
    <row r="75" spans="1:6" ht="15.75" x14ac:dyDescent="0.25">
      <c r="A75" s="7"/>
      <c r="B75" s="69" t="s">
        <v>58</v>
      </c>
      <c r="C75" s="101"/>
      <c r="D75" s="59"/>
      <c r="E75" s="59"/>
      <c r="F75" s="59"/>
    </row>
    <row r="76" spans="1:6" ht="15.75" x14ac:dyDescent="0.25">
      <c r="A76" s="7"/>
      <c r="B76" s="7"/>
      <c r="C76" s="1"/>
      <c r="D76" s="1"/>
      <c r="E76" s="1"/>
      <c r="F76" s="1"/>
    </row>
    <row r="77" spans="1:6" ht="15.75" x14ac:dyDescent="0.25">
      <c r="A77" s="82">
        <v>16</v>
      </c>
      <c r="B77" s="299" t="s">
        <v>134</v>
      </c>
      <c r="C77" s="299"/>
      <c r="D77" s="12"/>
      <c r="E77" s="1"/>
      <c r="F77" s="1"/>
    </row>
    <row r="78" spans="1:6" ht="15.75" x14ac:dyDescent="0.25">
      <c r="A78" s="7"/>
      <c r="B78" s="8">
        <v>3</v>
      </c>
      <c r="C78" s="77" t="s">
        <v>135</v>
      </c>
      <c r="D78" s="96"/>
      <c r="E78" s="97"/>
      <c r="F78" s="98"/>
    </row>
    <row r="79" spans="1:6" ht="15.75" x14ac:dyDescent="0.25">
      <c r="A79" s="7"/>
      <c r="B79" s="95">
        <v>2</v>
      </c>
      <c r="C79" s="77" t="s">
        <v>136</v>
      </c>
      <c r="D79" s="96"/>
      <c r="E79" s="97"/>
      <c r="F79" s="98"/>
    </row>
    <row r="80" spans="1:6" ht="15.75" x14ac:dyDescent="0.25">
      <c r="A80" s="7"/>
      <c r="B80" s="95">
        <v>1</v>
      </c>
      <c r="C80" s="77" t="s">
        <v>137</v>
      </c>
      <c r="D80" s="96"/>
      <c r="E80" s="97"/>
      <c r="F80" s="98"/>
    </row>
    <row r="81" spans="1:6" ht="15.75" x14ac:dyDescent="0.25">
      <c r="A81" s="7"/>
      <c r="B81" s="95">
        <v>0</v>
      </c>
      <c r="C81" s="77" t="s">
        <v>138</v>
      </c>
      <c r="D81" s="96"/>
      <c r="E81" s="97"/>
      <c r="F81" s="98"/>
    </row>
    <row r="82" spans="1:6" ht="15.75" x14ac:dyDescent="0.25">
      <c r="A82" s="7"/>
      <c r="B82" s="129" t="s">
        <v>446</v>
      </c>
      <c r="C82" s="78" t="s">
        <v>455</v>
      </c>
      <c r="D82" s="110"/>
      <c r="E82" s="111"/>
      <c r="F82" s="112"/>
    </row>
    <row r="83" spans="1:6" ht="15.75" x14ac:dyDescent="0.25">
      <c r="A83" s="7"/>
      <c r="B83" s="69" t="s">
        <v>58</v>
      </c>
      <c r="C83" s="99"/>
      <c r="D83" s="10"/>
      <c r="E83" s="55"/>
      <c r="F83" s="56"/>
    </row>
    <row r="84" spans="1:6" ht="15.75" x14ac:dyDescent="0.25">
      <c r="A84" s="7"/>
      <c r="B84" s="69" t="s">
        <v>58</v>
      </c>
      <c r="C84" s="100"/>
      <c r="D84" s="55"/>
      <c r="E84" s="55"/>
      <c r="F84" s="56"/>
    </row>
    <row r="85" spans="1:6" ht="15.75" x14ac:dyDescent="0.25">
      <c r="A85" s="7"/>
      <c r="B85" s="69" t="s">
        <v>58</v>
      </c>
      <c r="C85" s="101"/>
      <c r="D85" s="59" t="str">
        <f>IF(COUNTA(D78:D81)&gt;1,"Vous avez entré plus d'un X",(""))</f>
        <v/>
      </c>
      <c r="E85" s="59" t="str">
        <f>IF(COUNTA(E78:E81)&gt;1,"Vous avez entré plus d'un X",(""))</f>
        <v/>
      </c>
      <c r="F85" s="59" t="str">
        <f>IF(COUNTA(F78:F81)&gt;1,"Vous avez entré plus d'un X",(""))</f>
        <v/>
      </c>
    </row>
  </sheetData>
  <sheetProtection password="F0CF" sheet="1" objects="1" scenarios="1"/>
  <protectedRanges>
    <protectedRange sqref="C83:C85" name="Plage8_1"/>
    <protectedRange sqref="C73:C75" name="Plage7_1"/>
    <protectedRange sqref="C63:C65" name="Plage6_1"/>
    <protectedRange sqref="C53:C55" name="Plage5_1"/>
    <protectedRange sqref="C43:C45" name="Plage4_1"/>
    <protectedRange sqref="C33:C35" name="Plage3_1"/>
    <protectedRange sqref="C23:C25" name="Plage2_1"/>
    <protectedRange sqref="C13:C15" name="Plage1_1"/>
  </protectedRanges>
  <mergeCells count="11">
    <mergeCell ref="B47:C47"/>
    <mergeCell ref="B57:C57"/>
    <mergeCell ref="B67:C67"/>
    <mergeCell ref="B77:C77"/>
    <mergeCell ref="A2:F2"/>
    <mergeCell ref="A3:F3"/>
    <mergeCell ref="B7:C7"/>
    <mergeCell ref="B17:C17"/>
    <mergeCell ref="B27:C27"/>
    <mergeCell ref="B37:C37"/>
    <mergeCell ref="D6:F7"/>
  </mergeCells>
  <dataValidations count="5">
    <dataValidation type="custom" allowBlank="1" showInputMessage="1" showErrorMessage="1" error="svp veuillez saisir un x" sqref="D14:F14 D24:F24 D34:F34 D44:F44 D54:F54 D74:F74 D84:F84 D63:F63" xr:uid="{00000000-0002-0000-0500-000000000000}">
      <formula1>EXACT(D14:D18,"x")</formula1>
    </dataValidation>
    <dataValidation type="custom" allowBlank="1" showInputMessage="1" showErrorMessage="1" error="svp veuillez saisir un x" sqref="D13:F13 D23:F23 D83:F83 D73:F73 D33:F33 D53:F53 D43:F43 D61:F61" xr:uid="{00000000-0002-0000-0500-000001000000}">
      <formula1>EXACT(D13:D18,"x")</formula1>
    </dataValidation>
    <dataValidation type="custom" allowBlank="1" showInputMessage="1" showErrorMessage="1" error="svp veuillez saisir un x" sqref="D8:F8 D18:F18 D28:F28 D38:F38 D58:F58 D48:F48 D68:F68 D78:F78 D64:F64" xr:uid="{00000000-0002-0000-0500-000002000000}">
      <formula1>EXACT(D8:D11,"x")</formula1>
    </dataValidation>
    <dataValidation type="textLength" operator="lessThanOrEqual" allowBlank="1" showInputMessage="1" showErrorMessage="1" error="vOUS ENTRÉ TROP DE CARACTÈRES" sqref="C65" xr:uid="{00000000-0002-0000-0500-000003000000}">
      <formula1>300</formula1>
    </dataValidation>
    <dataValidation type="custom" allowBlank="1" showInputMessage="1" showErrorMessage="1" error="svp veuillez saisir un x" sqref="D19:F22 D9:F12 D69:F72 D62:F62 D59:F60 D79:F82 D29:F32 D39:F42 D49:F52" xr:uid="{00000000-0002-0000-0500-000004000000}">
      <formula1>EXACT(D9:D15,"x")</formula1>
    </dataValidation>
  </dataValidations>
  <pageMargins left="0.7" right="0.7" top="0.75" bottom="0.75" header="0.3" footer="0.3"/>
  <pageSetup paperSize="9"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F105"/>
  <sheetViews>
    <sheetView zoomScaleNormal="100" workbookViewId="0">
      <selection activeCell="C12" sqref="C12"/>
    </sheetView>
  </sheetViews>
  <sheetFormatPr baseColWidth="10" defaultColWidth="11.42578125" defaultRowHeight="15" x14ac:dyDescent="0.25"/>
  <cols>
    <col min="1" max="1" width="4.7109375" customWidth="1"/>
    <col min="3" max="3" width="66" customWidth="1"/>
  </cols>
  <sheetData>
    <row r="1" spans="1:6" ht="15.75" x14ac:dyDescent="0.25">
      <c r="A1" s="7"/>
      <c r="B1" s="7"/>
      <c r="C1" s="1"/>
      <c r="D1" s="1"/>
      <c r="E1" s="1"/>
      <c r="F1" s="1"/>
    </row>
    <row r="2" spans="1:6" ht="19.5" customHeight="1" x14ac:dyDescent="0.25">
      <c r="A2" s="280" t="s">
        <v>139</v>
      </c>
      <c r="B2" s="284"/>
      <c r="C2" s="284"/>
      <c r="D2" s="284"/>
      <c r="E2" s="284"/>
      <c r="F2" s="284"/>
    </row>
    <row r="3" spans="1:6" ht="36.75" customHeight="1" x14ac:dyDescent="0.25">
      <c r="A3" s="283" t="s">
        <v>140</v>
      </c>
      <c r="B3" s="284"/>
      <c r="C3" s="284"/>
      <c r="D3" s="284"/>
      <c r="E3" s="284"/>
      <c r="F3" s="284"/>
    </row>
    <row r="4" spans="1:6" ht="15.75" x14ac:dyDescent="0.25">
      <c r="A4" s="3"/>
      <c r="B4" s="3"/>
      <c r="C4" s="3"/>
      <c r="D4" s="3">
        <v>1</v>
      </c>
      <c r="E4" s="3">
        <v>2</v>
      </c>
      <c r="F4" s="3">
        <v>3</v>
      </c>
    </row>
    <row r="5" spans="1:6" ht="15.75" x14ac:dyDescent="0.25">
      <c r="A5" s="3"/>
      <c r="B5" s="3"/>
      <c r="C5" s="6" t="s">
        <v>52</v>
      </c>
      <c r="D5" s="103">
        <f>'Questions et Accueil'!D33</f>
        <v>0</v>
      </c>
      <c r="E5" s="103">
        <f>'Questions et Accueil'!F33</f>
        <v>0</v>
      </c>
      <c r="F5" s="103">
        <f>'Questions et Accueil'!I33</f>
        <v>0</v>
      </c>
    </row>
    <row r="6" spans="1:6" ht="15.75" customHeight="1" x14ac:dyDescent="0.25">
      <c r="A6" s="7"/>
      <c r="B6" s="7"/>
      <c r="D6" s="303" t="s">
        <v>447</v>
      </c>
      <c r="E6" s="304"/>
      <c r="F6" s="304"/>
    </row>
    <row r="7" spans="1:6" ht="15.75" x14ac:dyDescent="0.25">
      <c r="A7" s="82">
        <v>17</v>
      </c>
      <c r="B7" s="299" t="s">
        <v>141</v>
      </c>
      <c r="C7" s="299"/>
      <c r="D7" s="305"/>
      <c r="E7" s="306"/>
      <c r="F7" s="306"/>
    </row>
    <row r="8" spans="1:6" ht="15.75" x14ac:dyDescent="0.25">
      <c r="A8" s="7"/>
      <c r="B8" s="95">
        <v>3</v>
      </c>
      <c r="C8" s="77" t="s">
        <v>142</v>
      </c>
      <c r="D8" s="96"/>
      <c r="E8" s="97"/>
      <c r="F8" s="98"/>
    </row>
    <row r="9" spans="1:6" ht="15.75" x14ac:dyDescent="0.25">
      <c r="A9" s="7"/>
      <c r="B9" s="95">
        <v>2</v>
      </c>
      <c r="C9" s="77" t="s">
        <v>143</v>
      </c>
      <c r="D9" s="96"/>
      <c r="E9" s="97"/>
      <c r="F9" s="98"/>
    </row>
    <row r="10" spans="1:6" ht="15.75" x14ac:dyDescent="0.25">
      <c r="A10" s="7"/>
      <c r="B10" s="95">
        <v>1</v>
      </c>
      <c r="C10" s="77" t="s">
        <v>144</v>
      </c>
      <c r="D10" s="96"/>
      <c r="E10" s="97"/>
      <c r="F10" s="98"/>
    </row>
    <row r="11" spans="1:6" ht="15.75" x14ac:dyDescent="0.25">
      <c r="A11" s="7"/>
      <c r="B11" s="8">
        <v>0</v>
      </c>
      <c r="C11" s="77" t="s">
        <v>145</v>
      </c>
      <c r="D11" s="96"/>
      <c r="E11" s="97"/>
      <c r="F11" s="98"/>
    </row>
    <row r="12" spans="1:6" ht="15.75" x14ac:dyDescent="0.25">
      <c r="A12" s="7"/>
      <c r="B12" s="129" t="s">
        <v>446</v>
      </c>
      <c r="C12" s="78" t="s">
        <v>455</v>
      </c>
      <c r="D12" s="110"/>
      <c r="E12" s="111"/>
      <c r="F12" s="112"/>
    </row>
    <row r="13" spans="1:6" ht="15.75" x14ac:dyDescent="0.25">
      <c r="A13" s="7"/>
      <c r="B13" s="28" t="s">
        <v>58</v>
      </c>
      <c r="C13" s="99"/>
      <c r="D13" s="10"/>
      <c r="E13" s="55"/>
      <c r="F13" s="56"/>
    </row>
    <row r="14" spans="1:6" ht="15.75" x14ac:dyDescent="0.25">
      <c r="A14" s="7"/>
      <c r="B14" s="28" t="s">
        <v>58</v>
      </c>
      <c r="C14" s="100"/>
      <c r="D14" s="55"/>
      <c r="E14" s="55"/>
      <c r="F14" s="56"/>
    </row>
    <row r="15" spans="1:6" ht="15.75" x14ac:dyDescent="0.25">
      <c r="A15" s="7"/>
      <c r="B15" s="28" t="s">
        <v>58</v>
      </c>
      <c r="C15" s="101"/>
      <c r="D15" s="59"/>
      <c r="E15" s="59"/>
      <c r="F15" s="59"/>
    </row>
    <row r="16" spans="1:6" ht="15.75" x14ac:dyDescent="0.25">
      <c r="A16" s="7"/>
      <c r="B16" s="7"/>
      <c r="C16" s="1"/>
      <c r="D16" s="1"/>
      <c r="E16" s="1"/>
      <c r="F16" s="1"/>
    </row>
    <row r="17" spans="1:6" ht="15.75" x14ac:dyDescent="0.25">
      <c r="A17" s="82">
        <v>18</v>
      </c>
      <c r="B17" s="278" t="s">
        <v>146</v>
      </c>
      <c r="C17" s="279"/>
      <c r="D17" s="12"/>
      <c r="E17" s="1"/>
      <c r="F17" s="1"/>
    </row>
    <row r="18" spans="1:6" ht="15.75" x14ac:dyDescent="0.25">
      <c r="A18" s="7"/>
      <c r="B18" s="8">
        <v>3</v>
      </c>
      <c r="C18" s="9" t="s">
        <v>147</v>
      </c>
      <c r="D18" s="96"/>
      <c r="E18" s="97"/>
      <c r="F18" s="98"/>
    </row>
    <row r="19" spans="1:6" ht="15.75" x14ac:dyDescent="0.25">
      <c r="A19" s="7"/>
      <c r="B19" s="95">
        <v>2</v>
      </c>
      <c r="C19" s="9" t="s">
        <v>148</v>
      </c>
      <c r="D19" s="96"/>
      <c r="E19" s="97"/>
      <c r="F19" s="98"/>
    </row>
    <row r="20" spans="1:6" ht="15.75" x14ac:dyDescent="0.25">
      <c r="A20" s="7"/>
      <c r="B20" s="95">
        <v>1</v>
      </c>
      <c r="C20" s="9" t="s">
        <v>149</v>
      </c>
      <c r="D20" s="96"/>
      <c r="E20" s="97"/>
      <c r="F20" s="98"/>
    </row>
    <row r="21" spans="1:6" ht="15.75" x14ac:dyDescent="0.25">
      <c r="A21" s="7"/>
      <c r="B21" s="95">
        <v>0</v>
      </c>
      <c r="C21" s="9" t="s">
        <v>150</v>
      </c>
      <c r="D21" s="96"/>
      <c r="E21" s="97"/>
      <c r="F21" s="98"/>
    </row>
    <row r="22" spans="1:6" ht="15.75" x14ac:dyDescent="0.25">
      <c r="A22" s="7"/>
      <c r="B22" s="129" t="s">
        <v>446</v>
      </c>
      <c r="C22" s="78" t="s">
        <v>455</v>
      </c>
      <c r="D22" s="110"/>
      <c r="E22" s="111"/>
      <c r="F22" s="112"/>
    </row>
    <row r="23" spans="1:6" ht="15.75" x14ac:dyDescent="0.25">
      <c r="A23" s="7"/>
      <c r="B23" s="69" t="s">
        <v>58</v>
      </c>
      <c r="C23" s="99"/>
      <c r="D23" s="10"/>
      <c r="E23" s="57"/>
      <c r="F23" s="56"/>
    </row>
    <row r="24" spans="1:6" ht="15.75" x14ac:dyDescent="0.25">
      <c r="A24" s="7"/>
      <c r="B24" s="28" t="s">
        <v>58</v>
      </c>
      <c r="C24" s="100"/>
      <c r="D24" s="55"/>
      <c r="E24" s="57"/>
      <c r="F24" s="56"/>
    </row>
    <row r="25" spans="1:6" ht="15.75" x14ac:dyDescent="0.25">
      <c r="A25" s="7"/>
      <c r="B25" s="28" t="s">
        <v>58</v>
      </c>
      <c r="C25" s="101"/>
      <c r="D25" s="59"/>
      <c r="E25" s="59"/>
      <c r="F25" s="59"/>
    </row>
    <row r="26" spans="1:6" ht="15.75" x14ac:dyDescent="0.25">
      <c r="A26" s="7"/>
      <c r="B26" s="7"/>
      <c r="C26" s="1"/>
      <c r="D26" s="1"/>
      <c r="E26" s="1"/>
      <c r="F26" s="1"/>
    </row>
    <row r="27" spans="1:6" ht="15.75" x14ac:dyDescent="0.25">
      <c r="A27" s="82">
        <v>19</v>
      </c>
      <c r="B27" s="299" t="s">
        <v>151</v>
      </c>
      <c r="C27" s="299"/>
      <c r="D27" s="12"/>
      <c r="E27" s="1"/>
      <c r="F27" s="1"/>
    </row>
    <row r="28" spans="1:6" ht="15.75" x14ac:dyDescent="0.25">
      <c r="A28" s="7"/>
      <c r="B28" s="8">
        <v>3</v>
      </c>
      <c r="C28" s="78" t="s">
        <v>152</v>
      </c>
      <c r="D28" s="96"/>
      <c r="E28" s="97"/>
      <c r="F28" s="98"/>
    </row>
    <row r="29" spans="1:6" ht="15.75" x14ac:dyDescent="0.25">
      <c r="A29" s="7"/>
      <c r="B29" s="95">
        <v>2</v>
      </c>
      <c r="C29" s="78" t="s">
        <v>153</v>
      </c>
      <c r="D29" s="96"/>
      <c r="E29" s="97"/>
      <c r="F29" s="98"/>
    </row>
    <row r="30" spans="1:6" ht="15.75" x14ac:dyDescent="0.25">
      <c r="A30" s="7"/>
      <c r="B30" s="95">
        <v>1</v>
      </c>
      <c r="C30" s="78" t="s">
        <v>154</v>
      </c>
      <c r="D30" s="96"/>
      <c r="E30" s="97"/>
      <c r="F30" s="98"/>
    </row>
    <row r="31" spans="1:6" ht="15.75" x14ac:dyDescent="0.25">
      <c r="A31" s="7"/>
      <c r="B31" s="95">
        <v>0</v>
      </c>
      <c r="C31" s="78" t="s">
        <v>155</v>
      </c>
      <c r="D31" s="96"/>
      <c r="E31" s="97"/>
      <c r="F31" s="98"/>
    </row>
    <row r="32" spans="1:6" ht="15.75" x14ac:dyDescent="0.25">
      <c r="A32" s="7"/>
      <c r="B32" s="129" t="s">
        <v>446</v>
      </c>
      <c r="C32" s="78" t="s">
        <v>455</v>
      </c>
      <c r="D32" s="110"/>
      <c r="E32" s="111"/>
      <c r="F32" s="112"/>
    </row>
    <row r="33" spans="1:6" ht="15.75" x14ac:dyDescent="0.25">
      <c r="A33" s="7"/>
      <c r="B33" s="69" t="s">
        <v>58</v>
      </c>
      <c r="C33" s="99"/>
      <c r="D33" s="10"/>
      <c r="E33" s="55"/>
      <c r="F33" s="56"/>
    </row>
    <row r="34" spans="1:6" ht="15.75" x14ac:dyDescent="0.25">
      <c r="A34" s="7"/>
      <c r="B34" s="69" t="s">
        <v>58</v>
      </c>
      <c r="C34" s="100"/>
      <c r="D34" s="55"/>
      <c r="E34" s="55"/>
      <c r="F34" s="56"/>
    </row>
    <row r="35" spans="1:6" ht="15.75" x14ac:dyDescent="0.25">
      <c r="A35" s="7"/>
      <c r="B35" s="69" t="s">
        <v>58</v>
      </c>
      <c r="C35" s="101"/>
      <c r="D35" s="59"/>
      <c r="E35" s="59"/>
      <c r="F35" s="59"/>
    </row>
    <row r="36" spans="1:6" ht="15.75" x14ac:dyDescent="0.25">
      <c r="A36" s="7"/>
      <c r="B36" s="7"/>
      <c r="C36" s="1"/>
      <c r="D36" s="1"/>
      <c r="E36" s="1"/>
      <c r="F36" s="1"/>
    </row>
    <row r="37" spans="1:6" ht="15.75" x14ac:dyDescent="0.25">
      <c r="A37" s="82">
        <v>20</v>
      </c>
      <c r="B37" s="299" t="s">
        <v>156</v>
      </c>
      <c r="C37" s="299"/>
      <c r="D37" s="12"/>
      <c r="E37" s="1"/>
      <c r="F37" s="1"/>
    </row>
    <row r="38" spans="1:6" ht="15.75" x14ac:dyDescent="0.25">
      <c r="A38" s="7"/>
      <c r="B38" s="8">
        <v>3</v>
      </c>
      <c r="C38" s="78" t="s">
        <v>157</v>
      </c>
      <c r="D38" s="96"/>
      <c r="E38" s="97"/>
      <c r="F38" s="98"/>
    </row>
    <row r="39" spans="1:6" ht="15.75" x14ac:dyDescent="0.25">
      <c r="A39" s="7"/>
      <c r="B39" s="95">
        <v>2</v>
      </c>
      <c r="C39" s="78" t="s">
        <v>158</v>
      </c>
      <c r="D39" s="96"/>
      <c r="E39" s="97"/>
      <c r="F39" s="98"/>
    </row>
    <row r="40" spans="1:6" ht="15.75" x14ac:dyDescent="0.25">
      <c r="A40" s="7"/>
      <c r="B40" s="95">
        <v>1</v>
      </c>
      <c r="C40" s="78" t="s">
        <v>159</v>
      </c>
      <c r="D40" s="96"/>
      <c r="E40" s="97"/>
      <c r="F40" s="98"/>
    </row>
    <row r="41" spans="1:6" ht="15.75" x14ac:dyDescent="0.25">
      <c r="A41" s="7"/>
      <c r="B41" s="95">
        <v>0</v>
      </c>
      <c r="C41" s="78" t="s">
        <v>160</v>
      </c>
      <c r="D41" s="96"/>
      <c r="E41" s="97"/>
      <c r="F41" s="98"/>
    </row>
    <row r="42" spans="1:6" ht="15.75" x14ac:dyDescent="0.25">
      <c r="A42" s="7"/>
      <c r="B42" s="129" t="s">
        <v>446</v>
      </c>
      <c r="C42" s="78" t="s">
        <v>455</v>
      </c>
      <c r="D42" s="110"/>
      <c r="E42" s="111"/>
      <c r="F42" s="112"/>
    </row>
    <row r="43" spans="1:6" ht="15.75" x14ac:dyDescent="0.25">
      <c r="A43" s="7"/>
      <c r="B43" s="69" t="s">
        <v>58</v>
      </c>
      <c r="C43" s="99"/>
      <c r="D43" s="10"/>
      <c r="E43" s="55"/>
      <c r="F43" s="56"/>
    </row>
    <row r="44" spans="1:6" ht="15.75" x14ac:dyDescent="0.25">
      <c r="A44" s="7"/>
      <c r="B44" s="69" t="s">
        <v>58</v>
      </c>
      <c r="C44" s="100"/>
      <c r="D44" s="55"/>
      <c r="E44" s="55"/>
      <c r="F44" s="56"/>
    </row>
    <row r="45" spans="1:6" ht="15.75" x14ac:dyDescent="0.25">
      <c r="A45" s="7"/>
      <c r="B45" s="69" t="s">
        <v>58</v>
      </c>
      <c r="C45" s="101"/>
      <c r="D45" s="59"/>
      <c r="E45" s="59"/>
      <c r="F45" s="59"/>
    </row>
    <row r="46" spans="1:6" ht="15.75" x14ac:dyDescent="0.25">
      <c r="A46" s="1"/>
      <c r="B46" s="1"/>
      <c r="C46" s="1"/>
      <c r="D46" s="1"/>
      <c r="E46" s="1"/>
      <c r="F46" s="1"/>
    </row>
    <row r="47" spans="1:6" ht="15.75" x14ac:dyDescent="0.25">
      <c r="A47" s="82">
        <v>21</v>
      </c>
      <c r="B47" s="299" t="s">
        <v>161</v>
      </c>
      <c r="C47" s="299"/>
      <c r="D47" s="12"/>
      <c r="E47" s="1"/>
      <c r="F47" s="1"/>
    </row>
    <row r="48" spans="1:6" ht="15.75" x14ac:dyDescent="0.25">
      <c r="A48" s="7"/>
      <c r="B48" s="95">
        <v>3</v>
      </c>
      <c r="C48" s="77" t="s">
        <v>162</v>
      </c>
      <c r="D48" s="96"/>
      <c r="E48" s="97"/>
      <c r="F48" s="98"/>
    </row>
    <row r="49" spans="1:6" ht="15.75" x14ac:dyDescent="0.25">
      <c r="A49" s="7"/>
      <c r="B49" s="95">
        <v>2</v>
      </c>
      <c r="C49" s="77" t="s">
        <v>163</v>
      </c>
      <c r="D49" s="96"/>
      <c r="E49" s="97"/>
      <c r="F49" s="98"/>
    </row>
    <row r="50" spans="1:6" ht="15.75" x14ac:dyDescent="0.25">
      <c r="A50" s="7"/>
      <c r="B50" s="95">
        <v>1</v>
      </c>
      <c r="C50" s="77" t="s">
        <v>164</v>
      </c>
      <c r="D50" s="96"/>
      <c r="E50" s="97"/>
      <c r="F50" s="98"/>
    </row>
    <row r="51" spans="1:6" ht="15.75" x14ac:dyDescent="0.25">
      <c r="A51" s="7"/>
      <c r="B51" s="95">
        <v>0</v>
      </c>
      <c r="C51" s="77" t="s">
        <v>165</v>
      </c>
      <c r="D51" s="96"/>
      <c r="E51" s="97"/>
      <c r="F51" s="98"/>
    </row>
    <row r="52" spans="1:6" ht="15.75" x14ac:dyDescent="0.25">
      <c r="A52" s="7"/>
      <c r="B52" s="129" t="s">
        <v>446</v>
      </c>
      <c r="C52" s="78" t="s">
        <v>455</v>
      </c>
      <c r="D52" s="110"/>
      <c r="E52" s="111"/>
      <c r="F52" s="112"/>
    </row>
    <row r="53" spans="1:6" ht="15.75" x14ac:dyDescent="0.25">
      <c r="A53" s="7"/>
      <c r="B53" s="69" t="s">
        <v>58</v>
      </c>
      <c r="C53" s="99"/>
      <c r="D53" s="10"/>
      <c r="E53" s="55"/>
      <c r="F53" s="56"/>
    </row>
    <row r="54" spans="1:6" ht="15.75" x14ac:dyDescent="0.25">
      <c r="A54" s="7"/>
      <c r="B54" s="69" t="s">
        <v>58</v>
      </c>
      <c r="C54" s="100"/>
      <c r="D54" s="55"/>
      <c r="E54" s="55"/>
      <c r="F54" s="56"/>
    </row>
    <row r="55" spans="1:6" ht="15.75" x14ac:dyDescent="0.25">
      <c r="A55" s="7"/>
      <c r="B55" s="69" t="s">
        <v>58</v>
      </c>
      <c r="C55" s="101"/>
      <c r="D55" s="59"/>
      <c r="E55" s="59"/>
      <c r="F55" s="59"/>
    </row>
    <row r="56" spans="1:6" ht="15.75" x14ac:dyDescent="0.25">
      <c r="A56" s="7"/>
      <c r="B56" s="7"/>
      <c r="C56" s="14"/>
      <c r="D56" s="14"/>
      <c r="E56" s="1"/>
      <c r="F56" s="1"/>
    </row>
    <row r="57" spans="1:6" ht="15.75" x14ac:dyDescent="0.25">
      <c r="A57" s="82">
        <v>22</v>
      </c>
      <c r="B57" s="299" t="s">
        <v>166</v>
      </c>
      <c r="C57" s="299"/>
      <c r="D57" s="12"/>
      <c r="E57" s="1"/>
      <c r="F57" s="1"/>
    </row>
    <row r="58" spans="1:6" ht="15.75" x14ac:dyDescent="0.25">
      <c r="A58" s="7"/>
      <c r="B58" s="8">
        <v>3</v>
      </c>
      <c r="C58" s="9" t="s">
        <v>167</v>
      </c>
      <c r="D58" s="96"/>
      <c r="E58" s="97"/>
      <c r="F58" s="98"/>
    </row>
    <row r="59" spans="1:6" ht="15.75" x14ac:dyDescent="0.25">
      <c r="A59" s="7"/>
      <c r="B59" s="95">
        <v>2</v>
      </c>
      <c r="C59" s="9" t="s">
        <v>168</v>
      </c>
      <c r="D59" s="96"/>
      <c r="E59" s="97"/>
      <c r="F59" s="98"/>
    </row>
    <row r="60" spans="1:6" ht="15.75" x14ac:dyDescent="0.25">
      <c r="A60" s="7"/>
      <c r="B60" s="95">
        <v>1</v>
      </c>
      <c r="C60" s="9" t="s">
        <v>169</v>
      </c>
      <c r="D60" s="96"/>
      <c r="E60" s="97"/>
      <c r="F60" s="98"/>
    </row>
    <row r="61" spans="1:6" ht="15.75" x14ac:dyDescent="0.25">
      <c r="A61" s="7"/>
      <c r="B61" s="95">
        <v>0</v>
      </c>
      <c r="C61" s="9" t="s">
        <v>170</v>
      </c>
      <c r="D61" s="96"/>
      <c r="E61" s="97"/>
      <c r="F61" s="98"/>
    </row>
    <row r="62" spans="1:6" ht="15.75" x14ac:dyDescent="0.25">
      <c r="A62" s="7"/>
      <c r="B62" s="129" t="s">
        <v>446</v>
      </c>
      <c r="C62" s="78" t="s">
        <v>455</v>
      </c>
      <c r="D62" s="110"/>
      <c r="E62" s="111"/>
      <c r="F62" s="112"/>
    </row>
    <row r="63" spans="1:6" ht="15.75" x14ac:dyDescent="0.25">
      <c r="A63" s="7"/>
      <c r="B63" s="69" t="s">
        <v>58</v>
      </c>
      <c r="C63" s="99"/>
      <c r="D63" s="10"/>
      <c r="E63" s="55"/>
      <c r="F63" s="56"/>
    </row>
    <row r="64" spans="1:6" ht="15.75" x14ac:dyDescent="0.25">
      <c r="A64" s="7"/>
      <c r="B64" s="69" t="s">
        <v>58</v>
      </c>
      <c r="C64" s="100"/>
      <c r="D64" s="55"/>
      <c r="E64" s="55"/>
      <c r="F64" s="56"/>
    </row>
    <row r="65" spans="1:6" ht="15.75" x14ac:dyDescent="0.25">
      <c r="A65" s="7"/>
      <c r="B65" s="69" t="s">
        <v>58</v>
      </c>
      <c r="C65" s="101"/>
      <c r="D65" s="59"/>
      <c r="E65" s="59"/>
      <c r="F65" s="59"/>
    </row>
    <row r="66" spans="1:6" ht="15.75" x14ac:dyDescent="0.25">
      <c r="A66" s="7"/>
      <c r="B66" s="7"/>
      <c r="C66" s="1"/>
      <c r="D66" s="1"/>
      <c r="E66" s="1"/>
      <c r="F66" s="1"/>
    </row>
    <row r="67" spans="1:6" ht="15.75" x14ac:dyDescent="0.25">
      <c r="A67" s="94">
        <v>23</v>
      </c>
      <c r="B67" s="299" t="s">
        <v>171</v>
      </c>
      <c r="C67" s="299"/>
      <c r="D67" s="12"/>
      <c r="E67" s="1"/>
      <c r="F67" s="1"/>
    </row>
    <row r="68" spans="1:6" ht="31.5" x14ac:dyDescent="0.25">
      <c r="A68" s="7"/>
      <c r="B68" s="29">
        <v>3</v>
      </c>
      <c r="C68" s="9" t="s">
        <v>172</v>
      </c>
      <c r="D68" s="132"/>
      <c r="E68" s="133"/>
      <c r="F68" s="134"/>
    </row>
    <row r="69" spans="1:6" ht="31.5" x14ac:dyDescent="0.25">
      <c r="A69" s="7"/>
      <c r="B69" s="102">
        <v>2</v>
      </c>
      <c r="C69" s="9" t="s">
        <v>173</v>
      </c>
      <c r="D69" s="132"/>
      <c r="E69" s="133"/>
      <c r="F69" s="134"/>
    </row>
    <row r="70" spans="1:6" ht="31.5" x14ac:dyDescent="0.25">
      <c r="A70" s="7"/>
      <c r="B70" s="102">
        <v>1</v>
      </c>
      <c r="C70" s="9" t="s">
        <v>174</v>
      </c>
      <c r="D70" s="132"/>
      <c r="E70" s="133"/>
      <c r="F70" s="134"/>
    </row>
    <row r="71" spans="1:6" ht="31.5" x14ac:dyDescent="0.25">
      <c r="A71" s="7"/>
      <c r="B71" s="102">
        <v>0</v>
      </c>
      <c r="C71" s="9" t="s">
        <v>175</v>
      </c>
      <c r="D71" s="132"/>
      <c r="E71" s="133"/>
      <c r="F71" s="134"/>
    </row>
    <row r="72" spans="1:6" ht="23.25" customHeight="1" x14ac:dyDescent="0.25">
      <c r="A72" s="7"/>
      <c r="B72" s="131" t="s">
        <v>446</v>
      </c>
      <c r="C72" s="78" t="s">
        <v>455</v>
      </c>
      <c r="D72" s="135"/>
      <c r="E72" s="136"/>
      <c r="F72" s="137"/>
    </row>
    <row r="73" spans="1:6" ht="15.75" x14ac:dyDescent="0.25">
      <c r="A73" s="7"/>
      <c r="B73" s="69" t="s">
        <v>58</v>
      </c>
      <c r="C73" s="99"/>
      <c r="D73" s="10"/>
      <c r="E73" s="55"/>
      <c r="F73" s="56"/>
    </row>
    <row r="74" spans="1:6" ht="15.75" x14ac:dyDescent="0.25">
      <c r="A74" s="7"/>
      <c r="B74" s="69" t="s">
        <v>58</v>
      </c>
      <c r="C74" s="100"/>
      <c r="D74" s="55"/>
      <c r="E74" s="55"/>
      <c r="F74" s="56"/>
    </row>
    <row r="75" spans="1:6" ht="15.75" x14ac:dyDescent="0.25">
      <c r="A75" s="7"/>
      <c r="B75" s="69" t="s">
        <v>58</v>
      </c>
      <c r="C75" s="101"/>
      <c r="D75" s="59"/>
      <c r="E75" s="59"/>
      <c r="F75" s="59"/>
    </row>
    <row r="76" spans="1:6" ht="15.75" x14ac:dyDescent="0.25">
      <c r="A76" s="7"/>
      <c r="B76" s="7"/>
      <c r="C76" s="1"/>
      <c r="D76" s="1"/>
      <c r="E76" s="1"/>
      <c r="F76" s="1"/>
    </row>
    <row r="77" spans="1:6" ht="15.75" x14ac:dyDescent="0.25">
      <c r="A77" s="82">
        <v>24</v>
      </c>
      <c r="B77" s="307" t="s">
        <v>176</v>
      </c>
      <c r="C77" s="308"/>
      <c r="D77" s="12"/>
      <c r="E77" s="1"/>
      <c r="F77" s="1"/>
    </row>
    <row r="78" spans="1:6" ht="15.75" x14ac:dyDescent="0.25">
      <c r="A78" s="7"/>
      <c r="B78" s="8">
        <v>3</v>
      </c>
      <c r="C78" s="105" t="s">
        <v>177</v>
      </c>
      <c r="D78" s="83"/>
      <c r="E78" s="97"/>
      <c r="F78" s="98"/>
    </row>
    <row r="79" spans="1:6" ht="15.75" x14ac:dyDescent="0.25">
      <c r="A79" s="7"/>
      <c r="B79" s="95">
        <v>2</v>
      </c>
      <c r="C79" s="105" t="s">
        <v>178</v>
      </c>
      <c r="D79" s="83"/>
      <c r="E79" s="97"/>
      <c r="F79" s="98"/>
    </row>
    <row r="80" spans="1:6" ht="15.75" x14ac:dyDescent="0.25">
      <c r="A80" s="7"/>
      <c r="B80" s="95">
        <v>1</v>
      </c>
      <c r="C80" s="105" t="s">
        <v>179</v>
      </c>
      <c r="D80" s="83"/>
      <c r="E80" s="97"/>
      <c r="F80" s="98"/>
    </row>
    <row r="81" spans="1:6" ht="15.75" x14ac:dyDescent="0.25">
      <c r="A81" s="7"/>
      <c r="B81" s="95">
        <v>0</v>
      </c>
      <c r="C81" s="105" t="s">
        <v>180</v>
      </c>
      <c r="D81" s="83"/>
      <c r="E81" s="97"/>
      <c r="F81" s="98"/>
    </row>
    <row r="82" spans="1:6" ht="15.75" x14ac:dyDescent="0.25">
      <c r="A82" s="7"/>
      <c r="B82" s="129" t="s">
        <v>446</v>
      </c>
      <c r="C82" s="78" t="s">
        <v>455</v>
      </c>
      <c r="D82" s="110"/>
      <c r="E82" s="111"/>
      <c r="F82" s="112"/>
    </row>
    <row r="83" spans="1:6" ht="15.75" x14ac:dyDescent="0.25">
      <c r="A83" s="7"/>
      <c r="B83" s="69" t="s">
        <v>58</v>
      </c>
      <c r="C83" s="66"/>
      <c r="D83" s="10"/>
      <c r="E83" s="55"/>
      <c r="F83" s="56"/>
    </row>
    <row r="84" spans="1:6" ht="15.75" x14ac:dyDescent="0.25">
      <c r="A84" s="7"/>
      <c r="B84" s="69" t="s">
        <v>58</v>
      </c>
      <c r="C84" s="100"/>
      <c r="D84" s="55"/>
      <c r="E84" s="55"/>
      <c r="F84" s="56"/>
    </row>
    <row r="85" spans="1:6" ht="15.75" x14ac:dyDescent="0.25">
      <c r="A85" s="7"/>
      <c r="B85" s="69" t="s">
        <v>58</v>
      </c>
      <c r="C85" s="101"/>
      <c r="D85" s="59"/>
      <c r="E85" s="59"/>
      <c r="F85" s="59"/>
    </row>
    <row r="87" spans="1:6" ht="15.75" x14ac:dyDescent="0.25">
      <c r="A87" s="82">
        <v>25</v>
      </c>
      <c r="B87" s="307" t="s">
        <v>181</v>
      </c>
      <c r="C87" s="308"/>
      <c r="D87" s="12"/>
      <c r="E87" s="1"/>
      <c r="F87" s="1"/>
    </row>
    <row r="88" spans="1:6" ht="15.75" x14ac:dyDescent="0.25">
      <c r="A88" s="7"/>
      <c r="B88" s="8">
        <v>3</v>
      </c>
      <c r="C88" s="106" t="s">
        <v>182</v>
      </c>
      <c r="D88" s="83"/>
      <c r="E88" s="97"/>
      <c r="F88" s="98"/>
    </row>
    <row r="89" spans="1:6" ht="15.75" x14ac:dyDescent="0.25">
      <c r="A89" s="7"/>
      <c r="B89" s="95">
        <v>2</v>
      </c>
      <c r="C89" s="106" t="s">
        <v>183</v>
      </c>
      <c r="D89" s="83"/>
      <c r="E89" s="97"/>
      <c r="F89" s="98"/>
    </row>
    <row r="90" spans="1:6" ht="15.75" x14ac:dyDescent="0.25">
      <c r="A90" s="7"/>
      <c r="B90" s="95">
        <v>1</v>
      </c>
      <c r="C90" s="106" t="s">
        <v>184</v>
      </c>
      <c r="D90" s="83"/>
      <c r="E90" s="97"/>
      <c r="F90" s="98"/>
    </row>
    <row r="91" spans="1:6" ht="15.75" x14ac:dyDescent="0.25">
      <c r="A91" s="7"/>
      <c r="B91" s="95">
        <v>0</v>
      </c>
      <c r="C91" s="106" t="s">
        <v>185</v>
      </c>
      <c r="D91" s="83"/>
      <c r="E91" s="97"/>
      <c r="F91" s="98"/>
    </row>
    <row r="92" spans="1:6" ht="15.75" x14ac:dyDescent="0.25">
      <c r="A92" s="7"/>
      <c r="B92" s="129" t="s">
        <v>446</v>
      </c>
      <c r="C92" s="78" t="s">
        <v>455</v>
      </c>
      <c r="D92" s="110"/>
      <c r="E92" s="111"/>
      <c r="F92" s="112"/>
    </row>
    <row r="93" spans="1:6" ht="15.75" x14ac:dyDescent="0.25">
      <c r="A93" s="7"/>
      <c r="B93" s="69" t="s">
        <v>58</v>
      </c>
      <c r="C93" s="66"/>
      <c r="D93" s="10"/>
      <c r="E93" s="55"/>
      <c r="F93" s="56"/>
    </row>
    <row r="94" spans="1:6" ht="15.75" x14ac:dyDescent="0.25">
      <c r="A94" s="7"/>
      <c r="B94" s="69" t="s">
        <v>58</v>
      </c>
      <c r="C94" s="100"/>
      <c r="D94" s="55"/>
      <c r="E94" s="55"/>
      <c r="F94" s="56"/>
    </row>
    <row r="95" spans="1:6" ht="15.75" x14ac:dyDescent="0.25">
      <c r="A95" s="7"/>
      <c r="B95" s="69" t="s">
        <v>58</v>
      </c>
      <c r="C95" s="101"/>
      <c r="D95" s="59"/>
      <c r="E95" s="59"/>
      <c r="F95" s="59"/>
    </row>
    <row r="97" spans="1:6" ht="15.75" x14ac:dyDescent="0.25">
      <c r="A97" s="82">
        <v>26</v>
      </c>
      <c r="B97" s="307" t="s">
        <v>186</v>
      </c>
      <c r="C97" s="308"/>
      <c r="D97" s="12"/>
      <c r="E97" s="1"/>
      <c r="F97" s="1"/>
    </row>
    <row r="98" spans="1:6" ht="15.75" x14ac:dyDescent="0.25">
      <c r="A98" s="7"/>
      <c r="B98" s="8">
        <v>3</v>
      </c>
      <c r="C98" s="106" t="s">
        <v>187</v>
      </c>
      <c r="D98" s="83"/>
      <c r="E98" s="97"/>
      <c r="F98" s="98"/>
    </row>
    <row r="99" spans="1:6" ht="15.75" x14ac:dyDescent="0.25">
      <c r="A99" s="7"/>
      <c r="B99" s="95">
        <v>2</v>
      </c>
      <c r="C99" s="106" t="s">
        <v>188</v>
      </c>
      <c r="D99" s="83"/>
      <c r="E99" s="97"/>
      <c r="F99" s="98"/>
    </row>
    <row r="100" spans="1:6" ht="15.75" x14ac:dyDescent="0.25">
      <c r="A100" s="7"/>
      <c r="B100" s="95">
        <v>1</v>
      </c>
      <c r="C100" s="106" t="s">
        <v>189</v>
      </c>
      <c r="D100" s="83"/>
      <c r="E100" s="97"/>
      <c r="F100" s="98"/>
    </row>
    <row r="101" spans="1:6" ht="15.75" x14ac:dyDescent="0.25">
      <c r="A101" s="7"/>
      <c r="B101" s="95">
        <v>0</v>
      </c>
      <c r="C101" s="106" t="s">
        <v>190</v>
      </c>
      <c r="D101" s="83"/>
      <c r="E101" s="97"/>
      <c r="F101" s="98"/>
    </row>
    <row r="102" spans="1:6" ht="15.75" x14ac:dyDescent="0.25">
      <c r="A102" s="7"/>
      <c r="B102" s="129" t="s">
        <v>446</v>
      </c>
      <c r="C102" s="78" t="s">
        <v>455</v>
      </c>
      <c r="D102" s="110"/>
      <c r="E102" s="111"/>
      <c r="F102" s="112"/>
    </row>
    <row r="103" spans="1:6" ht="15.75" x14ac:dyDescent="0.25">
      <c r="A103" s="7"/>
      <c r="B103" s="69" t="s">
        <v>58</v>
      </c>
      <c r="C103" s="66"/>
      <c r="D103" s="10"/>
      <c r="E103" s="55"/>
      <c r="F103" s="56"/>
    </row>
    <row r="104" spans="1:6" ht="15.75" x14ac:dyDescent="0.25">
      <c r="A104" s="7"/>
      <c r="B104" s="69" t="s">
        <v>58</v>
      </c>
      <c r="C104" s="100"/>
      <c r="D104" s="55"/>
      <c r="E104" s="55"/>
      <c r="F104" s="56"/>
    </row>
    <row r="105" spans="1:6" ht="15.75" x14ac:dyDescent="0.25">
      <c r="A105" s="7"/>
      <c r="B105" s="69" t="s">
        <v>58</v>
      </c>
      <c r="C105" s="101"/>
      <c r="D105" s="59"/>
      <c r="E105" s="59"/>
      <c r="F105" s="59"/>
    </row>
  </sheetData>
  <sheetProtection password="F0CF" sheet="1" objects="1" scenarios="1"/>
  <protectedRanges>
    <protectedRange sqref="C83:C85 C93:C95 C103:C105" name="Plage8"/>
    <protectedRange sqref="C73:C75" name="Plage7"/>
    <protectedRange sqref="C63:C65" name="Plage6"/>
    <protectedRange sqref="C53:C55" name="Plage5"/>
    <protectedRange sqref="C43:C45" name="Plage4"/>
    <protectedRange sqref="C33:C35" name="Plage3"/>
    <protectedRange sqref="C23:C25" name="Plage2"/>
    <protectedRange sqref="C13:C15" name="Plage1"/>
  </protectedRanges>
  <mergeCells count="13">
    <mergeCell ref="B37:C37"/>
    <mergeCell ref="A2:F2"/>
    <mergeCell ref="A3:F3"/>
    <mergeCell ref="B7:C7"/>
    <mergeCell ref="B17:C17"/>
    <mergeCell ref="B27:C27"/>
    <mergeCell ref="D6:F7"/>
    <mergeCell ref="B87:C87"/>
    <mergeCell ref="B97:C97"/>
    <mergeCell ref="B47:C47"/>
    <mergeCell ref="B57:C57"/>
    <mergeCell ref="B67:C67"/>
    <mergeCell ref="B77:C77"/>
  </mergeCells>
  <dataValidations count="4">
    <dataValidation type="custom" allowBlank="1" showInputMessage="1" showErrorMessage="1" error="svp veuillez saisir un x" sqref="D14:F14 D24:F24 D34:F34 D44:F44 D54:F54 D64:F64 D74:F74 D84:F84 D94:F94 D104:F104" xr:uid="{00000000-0002-0000-0600-000000000000}">
      <formula1>EXACT(D14:D18,"x")</formula1>
    </dataValidation>
    <dataValidation type="custom" allowBlank="1" showInputMessage="1" showErrorMessage="1" error="svp veuillez saisir un x" sqref="D103:F103 D93:F93 D83:F83 D73:F73 D63:F63 D53:F53 D43:F43 D33:F33 D23:F23 D13:F13" xr:uid="{00000000-0002-0000-0600-000001000000}">
      <formula1>EXACT(D13:D18,"x")</formula1>
    </dataValidation>
    <dataValidation type="custom" allowBlank="1" showInputMessage="1" showErrorMessage="1" error="svp veuillez saisir un x" sqref="D8:F8 D18:F18 D28:F28 D38:F38 D48:F48 D58:F58 D68:F68 D78:F78 D88:F88 D98:F98" xr:uid="{00000000-0002-0000-0600-000002000000}">
      <formula1>EXACT(D8:D11,"x")</formula1>
    </dataValidation>
    <dataValidation type="custom" allowBlank="1" showInputMessage="1" showErrorMessage="1" error="svp veuillez saisir un x" sqref="D89:F92 D79:F82 D69:F72 D59:F62 D49:F52 D39:F42 D29:F32 D19:F22 D9:F12 D99:F102" xr:uid="{00000000-0002-0000-0600-000003000000}">
      <formula1>EXACT(D9:D15,"x")</formula1>
    </dataValidation>
  </dataValidations>
  <pageMargins left="0.7" right="0.7" top="0.75" bottom="0.75" header="0.3" footer="0.3"/>
  <pageSetup paperSize="9"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F95"/>
  <sheetViews>
    <sheetView zoomScaleNormal="100" workbookViewId="0">
      <selection activeCell="C5" sqref="C5"/>
    </sheetView>
  </sheetViews>
  <sheetFormatPr baseColWidth="10" defaultColWidth="11.42578125" defaultRowHeight="15" x14ac:dyDescent="0.25"/>
  <cols>
    <col min="1" max="1" width="4.140625" customWidth="1"/>
    <col min="3" max="3" width="66" customWidth="1"/>
  </cols>
  <sheetData>
    <row r="1" spans="1:6" ht="15.75" x14ac:dyDescent="0.25">
      <c r="A1" s="7"/>
      <c r="B1" s="7"/>
      <c r="C1" s="1"/>
      <c r="D1" s="1"/>
      <c r="E1" s="1"/>
      <c r="F1" s="1"/>
    </row>
    <row r="2" spans="1:6" ht="23.25" customHeight="1" x14ac:dyDescent="0.25">
      <c r="A2" s="281" t="s">
        <v>191</v>
      </c>
      <c r="B2" s="284"/>
      <c r="C2" s="284"/>
      <c r="D2" s="284"/>
      <c r="E2" s="284"/>
      <c r="F2" s="284"/>
    </row>
    <row r="3" spans="1:6" ht="51.75" customHeight="1" x14ac:dyDescent="0.25">
      <c r="A3" s="284" t="s">
        <v>192</v>
      </c>
      <c r="B3" s="284"/>
      <c r="C3" s="284"/>
      <c r="D3" s="284"/>
      <c r="E3" s="284"/>
      <c r="F3" s="284"/>
    </row>
    <row r="4" spans="1:6" ht="15.75" x14ac:dyDescent="0.25">
      <c r="A4" s="3"/>
      <c r="B4" s="3"/>
      <c r="C4" s="3"/>
      <c r="D4" s="3">
        <v>1</v>
      </c>
      <c r="E4" s="3">
        <v>2</v>
      </c>
      <c r="F4" s="3">
        <v>3</v>
      </c>
    </row>
    <row r="5" spans="1:6" ht="15.75" x14ac:dyDescent="0.25">
      <c r="A5" s="3"/>
      <c r="B5" s="3"/>
      <c r="C5" s="6" t="s">
        <v>52</v>
      </c>
      <c r="D5" s="103">
        <f>'Questions et Accueil'!D33</f>
        <v>0</v>
      </c>
      <c r="E5" s="103">
        <f>'Questions et Accueil'!F33</f>
        <v>0</v>
      </c>
      <c r="F5" s="103">
        <f>'Questions et Accueil'!I33</f>
        <v>0</v>
      </c>
    </row>
    <row r="6" spans="1:6" ht="15.75" customHeight="1" x14ac:dyDescent="0.25">
      <c r="A6" s="3"/>
      <c r="B6" s="3"/>
      <c r="C6" s="6"/>
      <c r="D6" s="303" t="s">
        <v>447</v>
      </c>
      <c r="E6" s="304"/>
      <c r="F6" s="304"/>
    </row>
    <row r="7" spans="1:6" ht="15.75" x14ac:dyDescent="0.25">
      <c r="A7" s="94">
        <v>27</v>
      </c>
      <c r="B7" s="299" t="s">
        <v>193</v>
      </c>
      <c r="C7" s="299"/>
      <c r="D7" s="305"/>
      <c r="E7" s="306"/>
      <c r="F7" s="306"/>
    </row>
    <row r="8" spans="1:6" ht="15.75" x14ac:dyDescent="0.25">
      <c r="A8" s="7"/>
      <c r="B8" s="8">
        <v>3</v>
      </c>
      <c r="C8" s="77" t="s">
        <v>194</v>
      </c>
      <c r="D8" s="96"/>
      <c r="E8" s="97"/>
      <c r="F8" s="98"/>
    </row>
    <row r="9" spans="1:6" ht="15.75" x14ac:dyDescent="0.25">
      <c r="A9" s="7"/>
      <c r="B9" s="95">
        <v>2</v>
      </c>
      <c r="C9" s="77" t="s">
        <v>195</v>
      </c>
      <c r="D9" s="96"/>
      <c r="E9" s="97"/>
      <c r="F9" s="98"/>
    </row>
    <row r="10" spans="1:6" ht="15.75" x14ac:dyDescent="0.25">
      <c r="A10" s="7"/>
      <c r="B10" s="95">
        <v>1</v>
      </c>
      <c r="C10" s="77" t="s">
        <v>196</v>
      </c>
      <c r="D10" s="96"/>
      <c r="E10" s="97"/>
      <c r="F10" s="98"/>
    </row>
    <row r="11" spans="1:6" ht="15.75" x14ac:dyDescent="0.25">
      <c r="A11" s="7"/>
      <c r="B11" s="95">
        <v>0</v>
      </c>
      <c r="C11" s="77" t="s">
        <v>197</v>
      </c>
      <c r="D11" s="96"/>
      <c r="E11" s="97"/>
      <c r="F11" s="98"/>
    </row>
    <row r="12" spans="1:6" ht="15.75" x14ac:dyDescent="0.25">
      <c r="A12" s="7"/>
      <c r="B12" s="129" t="s">
        <v>446</v>
      </c>
      <c r="C12" s="78" t="s">
        <v>455</v>
      </c>
      <c r="D12" s="110"/>
      <c r="E12" s="111"/>
      <c r="F12" s="112"/>
    </row>
    <row r="13" spans="1:6" ht="15.75" x14ac:dyDescent="0.25">
      <c r="A13" s="7"/>
      <c r="B13" s="69" t="s">
        <v>58</v>
      </c>
      <c r="C13" s="99"/>
      <c r="D13" s="10"/>
      <c r="E13" s="55"/>
      <c r="F13" s="56"/>
    </row>
    <row r="14" spans="1:6" ht="15.75" x14ac:dyDescent="0.25">
      <c r="A14" s="7"/>
      <c r="B14" s="69" t="s">
        <v>58</v>
      </c>
      <c r="C14" s="100"/>
      <c r="D14" s="55"/>
      <c r="E14" s="55"/>
      <c r="F14" s="56"/>
    </row>
    <row r="15" spans="1:6" ht="15.75" x14ac:dyDescent="0.25">
      <c r="A15" s="7"/>
      <c r="B15" s="69" t="s">
        <v>58</v>
      </c>
      <c r="C15" s="101"/>
      <c r="D15" s="59"/>
      <c r="E15" s="59"/>
      <c r="F15" s="59"/>
    </row>
    <row r="16" spans="1:6" ht="15.75" x14ac:dyDescent="0.25">
      <c r="A16" s="1"/>
      <c r="B16" s="1"/>
      <c r="C16" s="1"/>
      <c r="D16" s="1"/>
      <c r="E16" s="1"/>
      <c r="F16" s="1"/>
    </row>
    <row r="17" spans="1:6" ht="15.75" x14ac:dyDescent="0.25">
      <c r="A17" s="82">
        <v>28</v>
      </c>
      <c r="B17" s="278" t="s">
        <v>198</v>
      </c>
      <c r="C17" s="279"/>
      <c r="D17" s="12"/>
      <c r="E17" s="1"/>
      <c r="F17" s="1"/>
    </row>
    <row r="18" spans="1:6" ht="15.75" x14ac:dyDescent="0.25">
      <c r="A18" s="7"/>
      <c r="B18" s="8">
        <v>3</v>
      </c>
      <c r="C18" s="78" t="s">
        <v>199</v>
      </c>
      <c r="D18" s="96"/>
      <c r="E18" s="97"/>
      <c r="F18" s="98"/>
    </row>
    <row r="19" spans="1:6" ht="15.75" x14ac:dyDescent="0.25">
      <c r="A19" s="7"/>
      <c r="B19" s="95">
        <v>2</v>
      </c>
      <c r="C19" s="78" t="s">
        <v>200</v>
      </c>
      <c r="D19" s="96"/>
      <c r="E19" s="97"/>
      <c r="F19" s="98"/>
    </row>
    <row r="20" spans="1:6" ht="15.75" x14ac:dyDescent="0.25">
      <c r="A20" s="7"/>
      <c r="B20" s="95">
        <v>1</v>
      </c>
      <c r="C20" s="78" t="s">
        <v>201</v>
      </c>
      <c r="D20" s="96"/>
      <c r="E20" s="97"/>
      <c r="F20" s="98"/>
    </row>
    <row r="21" spans="1:6" ht="15.75" x14ac:dyDescent="0.25">
      <c r="A21" s="7"/>
      <c r="B21" s="95">
        <v>0</v>
      </c>
      <c r="C21" s="78" t="s">
        <v>202</v>
      </c>
      <c r="D21" s="96"/>
      <c r="E21" s="97"/>
      <c r="F21" s="98"/>
    </row>
    <row r="22" spans="1:6" ht="15.75" x14ac:dyDescent="0.25">
      <c r="A22" s="7"/>
      <c r="B22" s="129" t="s">
        <v>446</v>
      </c>
      <c r="C22" s="78" t="s">
        <v>455</v>
      </c>
      <c r="D22" s="110"/>
      <c r="E22" s="111"/>
      <c r="F22" s="112"/>
    </row>
    <row r="23" spans="1:6" ht="15.75" x14ac:dyDescent="0.25">
      <c r="A23" s="7"/>
      <c r="B23" s="69" t="s">
        <v>58</v>
      </c>
      <c r="C23" s="99"/>
      <c r="D23" s="10"/>
      <c r="E23" s="55"/>
      <c r="F23" s="56"/>
    </row>
    <row r="24" spans="1:6" ht="15.75" x14ac:dyDescent="0.25">
      <c r="A24" s="7"/>
      <c r="B24" s="69" t="s">
        <v>58</v>
      </c>
      <c r="C24" s="100"/>
      <c r="D24" s="55"/>
      <c r="E24" s="55"/>
      <c r="F24" s="56"/>
    </row>
    <row r="25" spans="1:6" ht="15.75" x14ac:dyDescent="0.25">
      <c r="A25" s="7"/>
      <c r="B25" s="69" t="s">
        <v>58</v>
      </c>
      <c r="C25" s="101"/>
      <c r="D25" s="59"/>
      <c r="E25" s="59"/>
      <c r="F25" s="59"/>
    </row>
    <row r="26" spans="1:6" ht="14.25" customHeight="1" x14ac:dyDescent="0.25">
      <c r="A26" s="7"/>
      <c r="B26" s="7"/>
      <c r="C26" s="1"/>
      <c r="D26" s="1"/>
      <c r="E26" s="1"/>
      <c r="F26" s="1"/>
    </row>
    <row r="27" spans="1:6" ht="15.75" x14ac:dyDescent="0.25">
      <c r="A27" s="82">
        <v>29</v>
      </c>
      <c r="B27" s="278" t="s">
        <v>484</v>
      </c>
      <c r="C27" s="279"/>
      <c r="D27" s="12"/>
      <c r="E27" s="1"/>
      <c r="F27" s="1"/>
    </row>
    <row r="28" spans="1:6" ht="15.75" x14ac:dyDescent="0.25">
      <c r="A28" s="7"/>
      <c r="B28" s="8">
        <v>3</v>
      </c>
      <c r="C28" s="9" t="s">
        <v>203</v>
      </c>
      <c r="D28" s="96"/>
      <c r="E28" s="97"/>
      <c r="F28" s="98"/>
    </row>
    <row r="29" spans="1:6" ht="15.75" x14ac:dyDescent="0.25">
      <c r="A29" s="7"/>
      <c r="B29" s="95">
        <v>2</v>
      </c>
      <c r="C29" s="9" t="s">
        <v>204</v>
      </c>
      <c r="D29" s="96"/>
      <c r="E29" s="97"/>
      <c r="F29" s="98"/>
    </row>
    <row r="30" spans="1:6" ht="15.75" x14ac:dyDescent="0.25">
      <c r="A30" s="7"/>
      <c r="B30" s="95">
        <v>1</v>
      </c>
      <c r="C30" s="9" t="s">
        <v>205</v>
      </c>
      <c r="D30" s="96"/>
      <c r="E30" s="97"/>
      <c r="F30" s="98"/>
    </row>
    <row r="31" spans="1:6" ht="15.75" x14ac:dyDescent="0.25">
      <c r="A31" s="7"/>
      <c r="B31" s="95">
        <v>0</v>
      </c>
      <c r="C31" s="9" t="s">
        <v>206</v>
      </c>
      <c r="D31" s="96"/>
      <c r="E31" s="97"/>
      <c r="F31" s="98"/>
    </row>
    <row r="32" spans="1:6" ht="15.75" x14ac:dyDescent="0.25">
      <c r="A32" s="7"/>
      <c r="B32" s="129" t="s">
        <v>446</v>
      </c>
      <c r="C32" s="78" t="s">
        <v>455</v>
      </c>
      <c r="D32" s="110"/>
      <c r="E32" s="111"/>
      <c r="F32" s="112"/>
    </row>
    <row r="33" spans="1:6" ht="15.75" x14ac:dyDescent="0.25">
      <c r="A33" s="7"/>
      <c r="B33" s="69" t="s">
        <v>58</v>
      </c>
      <c r="C33" s="99"/>
      <c r="D33" s="10"/>
      <c r="E33" s="55"/>
      <c r="F33" s="56"/>
    </row>
    <row r="34" spans="1:6" ht="15.75" x14ac:dyDescent="0.25">
      <c r="A34" s="7"/>
      <c r="B34" s="69" t="s">
        <v>58</v>
      </c>
      <c r="C34" s="100"/>
      <c r="D34" s="55"/>
      <c r="E34" s="55"/>
      <c r="F34" s="56"/>
    </row>
    <row r="35" spans="1:6" ht="15.75" x14ac:dyDescent="0.25">
      <c r="A35" s="7"/>
      <c r="B35" s="69" t="s">
        <v>58</v>
      </c>
      <c r="C35" s="101"/>
      <c r="D35" s="59"/>
      <c r="E35" s="59"/>
      <c r="F35" s="59"/>
    </row>
    <row r="36" spans="1:6" ht="15.75" x14ac:dyDescent="0.25">
      <c r="A36" s="7"/>
      <c r="B36" s="7"/>
      <c r="C36" s="1"/>
      <c r="D36" s="1"/>
      <c r="E36" s="1"/>
      <c r="F36" s="1"/>
    </row>
    <row r="37" spans="1:6" ht="15.75" x14ac:dyDescent="0.25">
      <c r="A37" s="82">
        <v>30</v>
      </c>
      <c r="B37" s="278" t="s">
        <v>207</v>
      </c>
      <c r="C37" s="279"/>
      <c r="D37" s="12"/>
      <c r="E37" s="1"/>
      <c r="F37" s="1"/>
    </row>
    <row r="38" spans="1:6" ht="15.75" x14ac:dyDescent="0.25">
      <c r="A38" s="7"/>
      <c r="B38" s="8">
        <v>3</v>
      </c>
      <c r="C38" s="9" t="s">
        <v>208</v>
      </c>
      <c r="D38" s="96"/>
      <c r="E38" s="97"/>
      <c r="F38" s="98"/>
    </row>
    <row r="39" spans="1:6" ht="15.75" x14ac:dyDescent="0.25">
      <c r="A39" s="7"/>
      <c r="B39" s="95">
        <v>2</v>
      </c>
      <c r="C39" s="9" t="s">
        <v>209</v>
      </c>
      <c r="D39" s="96"/>
      <c r="E39" s="97"/>
      <c r="F39" s="98"/>
    </row>
    <row r="40" spans="1:6" ht="15.75" x14ac:dyDescent="0.25">
      <c r="A40" s="7"/>
      <c r="B40" s="95">
        <v>1</v>
      </c>
      <c r="C40" s="9" t="s">
        <v>210</v>
      </c>
      <c r="D40" s="96"/>
      <c r="E40" s="97"/>
      <c r="F40" s="98"/>
    </row>
    <row r="41" spans="1:6" ht="15.75" x14ac:dyDescent="0.25">
      <c r="A41" s="7"/>
      <c r="B41" s="8">
        <v>0</v>
      </c>
      <c r="C41" s="9" t="s">
        <v>211</v>
      </c>
      <c r="D41" s="96"/>
      <c r="E41" s="97"/>
      <c r="F41" s="98"/>
    </row>
    <row r="42" spans="1:6" ht="15.75" x14ac:dyDescent="0.25">
      <c r="A42" s="7"/>
      <c r="B42" s="129" t="s">
        <v>446</v>
      </c>
      <c r="C42" s="78" t="s">
        <v>455</v>
      </c>
      <c r="D42" s="110"/>
      <c r="E42" s="111"/>
      <c r="F42" s="112"/>
    </row>
    <row r="43" spans="1:6" ht="15.75" x14ac:dyDescent="0.25">
      <c r="A43" s="7"/>
      <c r="B43" s="69" t="s">
        <v>58</v>
      </c>
      <c r="C43" s="99"/>
      <c r="D43" s="30"/>
      <c r="E43" s="55"/>
      <c r="F43" s="56"/>
    </row>
    <row r="44" spans="1:6" ht="15.75" x14ac:dyDescent="0.25">
      <c r="A44" s="7"/>
      <c r="B44" s="69" t="s">
        <v>58</v>
      </c>
      <c r="C44" s="100"/>
      <c r="D44" s="55"/>
      <c r="E44" s="55"/>
      <c r="F44" s="56"/>
    </row>
    <row r="45" spans="1:6" ht="15.75" x14ac:dyDescent="0.25">
      <c r="A45" s="7"/>
      <c r="B45" s="69" t="s">
        <v>58</v>
      </c>
      <c r="C45" s="101"/>
      <c r="D45" s="59"/>
      <c r="E45" s="59"/>
      <c r="F45" s="59"/>
    </row>
    <row r="46" spans="1:6" ht="15.75" x14ac:dyDescent="0.25">
      <c r="A46" s="7"/>
      <c r="B46" s="7"/>
      <c r="C46" s="1"/>
      <c r="D46" s="1"/>
      <c r="E46" s="1"/>
      <c r="F46" s="1"/>
    </row>
    <row r="47" spans="1:6" ht="15.75" x14ac:dyDescent="0.25">
      <c r="A47" s="82">
        <v>31</v>
      </c>
      <c r="B47" s="278" t="s">
        <v>212</v>
      </c>
      <c r="C47" s="279"/>
      <c r="D47" s="12"/>
      <c r="E47" s="1"/>
      <c r="F47" s="1"/>
    </row>
    <row r="48" spans="1:6" ht="15.75" x14ac:dyDescent="0.25">
      <c r="A48" s="7"/>
      <c r="B48" s="8">
        <v>3</v>
      </c>
      <c r="C48" s="77" t="s">
        <v>213</v>
      </c>
      <c r="D48" s="96"/>
      <c r="E48" s="97"/>
      <c r="F48" s="98"/>
    </row>
    <row r="49" spans="1:6" ht="15.75" x14ac:dyDescent="0.25">
      <c r="A49" s="7"/>
      <c r="B49" s="95">
        <v>2</v>
      </c>
      <c r="C49" s="77" t="s">
        <v>214</v>
      </c>
      <c r="D49" s="96"/>
      <c r="E49" s="97"/>
      <c r="F49" s="98"/>
    </row>
    <row r="50" spans="1:6" ht="15.75" x14ac:dyDescent="0.25">
      <c r="A50" s="7"/>
      <c r="B50" s="95">
        <v>1</v>
      </c>
      <c r="C50" s="77" t="s">
        <v>215</v>
      </c>
      <c r="D50" s="96"/>
      <c r="E50" s="97"/>
      <c r="F50" s="98"/>
    </row>
    <row r="51" spans="1:6" ht="15.75" x14ac:dyDescent="0.25">
      <c r="A51" s="7"/>
      <c r="B51" s="95">
        <v>0</v>
      </c>
      <c r="C51" s="77" t="s">
        <v>216</v>
      </c>
      <c r="D51" s="96"/>
      <c r="E51" s="97"/>
      <c r="F51" s="98"/>
    </row>
    <row r="52" spans="1:6" ht="15.75" x14ac:dyDescent="0.25">
      <c r="A52" s="7"/>
      <c r="B52" s="129" t="s">
        <v>446</v>
      </c>
      <c r="C52" s="78" t="s">
        <v>455</v>
      </c>
      <c r="D52" s="110"/>
      <c r="E52" s="111"/>
      <c r="F52" s="112"/>
    </row>
    <row r="53" spans="1:6" ht="15.75" x14ac:dyDescent="0.25">
      <c r="A53" s="7"/>
      <c r="B53" s="69" t="s">
        <v>58</v>
      </c>
      <c r="C53" s="99"/>
      <c r="D53" s="10"/>
      <c r="E53" s="55"/>
      <c r="F53" s="56"/>
    </row>
    <row r="54" spans="1:6" ht="15.75" x14ac:dyDescent="0.25">
      <c r="A54" s="7"/>
      <c r="B54" s="69" t="s">
        <v>58</v>
      </c>
      <c r="C54" s="100"/>
      <c r="D54" s="55"/>
      <c r="E54" s="55"/>
      <c r="F54" s="56"/>
    </row>
    <row r="55" spans="1:6" ht="15.75" x14ac:dyDescent="0.25">
      <c r="A55" s="7"/>
      <c r="B55" s="69" t="s">
        <v>58</v>
      </c>
      <c r="C55" s="101"/>
      <c r="D55" s="59"/>
      <c r="E55" s="60"/>
      <c r="F55" s="60"/>
    </row>
    <row r="56" spans="1:6" ht="15.75" x14ac:dyDescent="0.25">
      <c r="A56" s="7"/>
      <c r="B56" s="7"/>
      <c r="C56" s="1"/>
      <c r="D56" s="1"/>
      <c r="E56" s="1"/>
      <c r="F56" s="1"/>
    </row>
    <row r="57" spans="1:6" ht="15.75" x14ac:dyDescent="0.25">
      <c r="A57" s="82">
        <v>32</v>
      </c>
      <c r="B57" s="278" t="s">
        <v>217</v>
      </c>
      <c r="C57" s="279"/>
      <c r="D57" s="12"/>
      <c r="E57" s="1"/>
      <c r="F57" s="1"/>
    </row>
    <row r="58" spans="1:6" ht="15.75" x14ac:dyDescent="0.25">
      <c r="A58" s="7"/>
      <c r="B58" s="8">
        <v>3</v>
      </c>
      <c r="C58" s="78" t="s">
        <v>218</v>
      </c>
      <c r="D58" s="96"/>
      <c r="E58" s="97"/>
      <c r="F58" s="98"/>
    </row>
    <row r="59" spans="1:6" ht="15.75" x14ac:dyDescent="0.25">
      <c r="A59" s="7"/>
      <c r="B59" s="95">
        <v>2</v>
      </c>
      <c r="C59" s="77" t="s">
        <v>219</v>
      </c>
      <c r="D59" s="96"/>
      <c r="E59" s="97"/>
      <c r="F59" s="98"/>
    </row>
    <row r="60" spans="1:6" ht="15.75" x14ac:dyDescent="0.25">
      <c r="A60" s="7"/>
      <c r="B60" s="95">
        <v>1</v>
      </c>
      <c r="C60" s="77" t="s">
        <v>220</v>
      </c>
      <c r="D60" s="96"/>
      <c r="E60" s="97"/>
      <c r="F60" s="98"/>
    </row>
    <row r="61" spans="1:6" ht="15.75" x14ac:dyDescent="0.25">
      <c r="A61" s="7"/>
      <c r="B61" s="95">
        <v>0</v>
      </c>
      <c r="C61" s="9" t="s">
        <v>221</v>
      </c>
      <c r="D61" s="96"/>
      <c r="E61" s="97"/>
      <c r="F61" s="98"/>
    </row>
    <row r="62" spans="1:6" ht="15.75" x14ac:dyDescent="0.25">
      <c r="A62" s="7"/>
      <c r="B62" s="129" t="s">
        <v>446</v>
      </c>
      <c r="C62" s="78" t="s">
        <v>455</v>
      </c>
      <c r="D62" s="110"/>
      <c r="E62" s="111"/>
      <c r="F62" s="112"/>
    </row>
    <row r="63" spans="1:6" ht="15.75" x14ac:dyDescent="0.25">
      <c r="A63" s="7"/>
      <c r="B63" s="69" t="s">
        <v>58</v>
      </c>
      <c r="C63" s="138"/>
      <c r="D63" s="130"/>
      <c r="E63" s="55"/>
      <c r="F63" s="56"/>
    </row>
    <row r="64" spans="1:6" ht="15.75" x14ac:dyDescent="0.25">
      <c r="A64" s="7"/>
      <c r="B64" s="69" t="s">
        <v>58</v>
      </c>
      <c r="C64" s="100"/>
      <c r="D64" s="55"/>
      <c r="E64" s="55"/>
      <c r="F64" s="56"/>
    </row>
    <row r="65" spans="1:6" ht="15.75" x14ac:dyDescent="0.25">
      <c r="A65" s="7"/>
      <c r="B65" s="69" t="s">
        <v>58</v>
      </c>
      <c r="C65" s="101"/>
      <c r="D65" s="59"/>
      <c r="E65" s="59"/>
      <c r="F65" s="59"/>
    </row>
    <row r="66" spans="1:6" ht="15.75" x14ac:dyDescent="0.25">
      <c r="A66" s="7"/>
      <c r="B66" s="7"/>
      <c r="C66" s="11"/>
      <c r="D66" s="1"/>
      <c r="E66" s="1"/>
      <c r="F66" s="1"/>
    </row>
    <row r="67" spans="1:6" ht="15.75" x14ac:dyDescent="0.25">
      <c r="A67" s="94">
        <v>33</v>
      </c>
      <c r="B67" s="278" t="s">
        <v>222</v>
      </c>
      <c r="C67" s="279"/>
      <c r="D67" s="12"/>
      <c r="E67" s="1"/>
      <c r="F67" s="1"/>
    </row>
    <row r="68" spans="1:6" ht="15.75" x14ac:dyDescent="0.25">
      <c r="A68" s="7"/>
      <c r="B68" s="95">
        <v>3</v>
      </c>
      <c r="C68" s="77" t="s">
        <v>223</v>
      </c>
      <c r="D68" s="96"/>
      <c r="E68" s="97"/>
      <c r="F68" s="98"/>
    </row>
    <row r="69" spans="1:6" ht="15.75" x14ac:dyDescent="0.25">
      <c r="A69" s="7"/>
      <c r="B69" s="95">
        <v>2</v>
      </c>
      <c r="C69" s="77" t="s">
        <v>224</v>
      </c>
      <c r="D69" s="96"/>
      <c r="E69" s="97"/>
      <c r="F69" s="98"/>
    </row>
    <row r="70" spans="1:6" ht="15.75" x14ac:dyDescent="0.25">
      <c r="A70" s="7"/>
      <c r="B70" s="95">
        <v>1</v>
      </c>
      <c r="C70" s="77" t="s">
        <v>225</v>
      </c>
      <c r="D70" s="96"/>
      <c r="E70" s="97"/>
      <c r="F70" s="98"/>
    </row>
    <row r="71" spans="1:6" ht="15.75" x14ac:dyDescent="0.25">
      <c r="A71" s="7"/>
      <c r="B71" s="95">
        <v>0</v>
      </c>
      <c r="C71" s="77" t="s">
        <v>226</v>
      </c>
      <c r="D71" s="96"/>
      <c r="E71" s="97"/>
      <c r="F71" s="98"/>
    </row>
    <row r="72" spans="1:6" ht="15.75" x14ac:dyDescent="0.25">
      <c r="A72" s="7"/>
      <c r="B72" s="129" t="s">
        <v>446</v>
      </c>
      <c r="C72" s="78" t="s">
        <v>455</v>
      </c>
      <c r="D72" s="110"/>
      <c r="E72" s="111"/>
      <c r="F72" s="112"/>
    </row>
    <row r="73" spans="1:6" ht="15.75" x14ac:dyDescent="0.25">
      <c r="A73" s="7"/>
      <c r="B73" s="69" t="s">
        <v>58</v>
      </c>
      <c r="C73" s="99"/>
      <c r="D73" s="10"/>
      <c r="E73" s="55"/>
      <c r="F73" s="56"/>
    </row>
    <row r="74" spans="1:6" ht="15.75" x14ac:dyDescent="0.25">
      <c r="A74" s="7"/>
      <c r="B74" s="69" t="s">
        <v>58</v>
      </c>
      <c r="C74" s="100"/>
      <c r="D74" s="55"/>
      <c r="E74" s="55"/>
      <c r="F74" s="56"/>
    </row>
    <row r="75" spans="1:6" ht="15.75" x14ac:dyDescent="0.25">
      <c r="A75" s="7"/>
      <c r="B75" s="69" t="s">
        <v>58</v>
      </c>
      <c r="C75" s="101"/>
      <c r="D75" s="59"/>
      <c r="E75" s="59"/>
      <c r="F75" s="59"/>
    </row>
    <row r="76" spans="1:6" ht="15.75" x14ac:dyDescent="0.25">
      <c r="A76" s="1"/>
      <c r="B76" s="1"/>
      <c r="C76" s="1"/>
      <c r="D76" s="1"/>
      <c r="E76" s="1"/>
      <c r="F76" s="1"/>
    </row>
    <row r="77" spans="1:6" ht="15.75" x14ac:dyDescent="0.25">
      <c r="A77" s="94">
        <v>34</v>
      </c>
      <c r="B77" s="278" t="s">
        <v>227</v>
      </c>
      <c r="C77" s="279"/>
      <c r="D77" s="12"/>
      <c r="E77" s="1"/>
      <c r="F77" s="1"/>
    </row>
    <row r="78" spans="1:6" ht="15.75" x14ac:dyDescent="0.25">
      <c r="A78" s="7"/>
      <c r="B78" s="95">
        <v>3</v>
      </c>
      <c r="C78" s="77" t="s">
        <v>228</v>
      </c>
      <c r="D78" s="96"/>
      <c r="E78" s="97"/>
      <c r="F78" s="98"/>
    </row>
    <row r="79" spans="1:6" ht="15.75" x14ac:dyDescent="0.25">
      <c r="A79" s="7"/>
      <c r="B79" s="95">
        <v>2</v>
      </c>
      <c r="C79" s="77" t="s">
        <v>229</v>
      </c>
      <c r="D79" s="96"/>
      <c r="E79" s="97"/>
      <c r="F79" s="98"/>
    </row>
    <row r="80" spans="1:6" ht="15.75" x14ac:dyDescent="0.25">
      <c r="A80" s="7"/>
      <c r="B80" s="95">
        <v>1</v>
      </c>
      <c r="C80" s="77" t="s">
        <v>230</v>
      </c>
      <c r="D80" s="96"/>
      <c r="E80" s="97"/>
      <c r="F80" s="98"/>
    </row>
    <row r="81" spans="1:6" ht="15.75" x14ac:dyDescent="0.25">
      <c r="A81" s="7"/>
      <c r="B81" s="95">
        <v>0</v>
      </c>
      <c r="C81" s="77" t="s">
        <v>231</v>
      </c>
      <c r="D81" s="96"/>
      <c r="E81" s="97"/>
      <c r="F81" s="98"/>
    </row>
    <row r="82" spans="1:6" ht="15.75" x14ac:dyDescent="0.25">
      <c r="A82" s="7"/>
      <c r="B82" s="129" t="s">
        <v>446</v>
      </c>
      <c r="C82" s="78" t="s">
        <v>455</v>
      </c>
      <c r="D82" s="110"/>
      <c r="E82" s="111"/>
      <c r="F82" s="112"/>
    </row>
    <row r="83" spans="1:6" ht="15.75" x14ac:dyDescent="0.25">
      <c r="A83" s="7"/>
      <c r="B83" s="69" t="s">
        <v>58</v>
      </c>
      <c r="C83" s="99"/>
      <c r="D83" s="10"/>
      <c r="E83" s="55"/>
      <c r="F83" s="56"/>
    </row>
    <row r="84" spans="1:6" ht="15.75" x14ac:dyDescent="0.25">
      <c r="A84" s="7"/>
      <c r="B84" s="69" t="s">
        <v>58</v>
      </c>
      <c r="C84" s="100"/>
      <c r="D84" s="55"/>
      <c r="E84" s="55"/>
      <c r="F84" s="56"/>
    </row>
    <row r="85" spans="1:6" ht="15.75" x14ac:dyDescent="0.25">
      <c r="A85" s="7"/>
      <c r="B85" s="69" t="s">
        <v>58</v>
      </c>
      <c r="C85" s="101"/>
      <c r="D85" s="59"/>
      <c r="E85" s="59"/>
      <c r="F85" s="59"/>
    </row>
    <row r="86" spans="1:6" ht="15.75" x14ac:dyDescent="0.25">
      <c r="A86" s="7"/>
      <c r="B86" s="7"/>
      <c r="C86" s="14"/>
      <c r="D86" s="14"/>
      <c r="E86" s="14"/>
      <c r="F86" s="1"/>
    </row>
    <row r="87" spans="1:6" ht="15.75" x14ac:dyDescent="0.25">
      <c r="A87" s="94">
        <v>35</v>
      </c>
      <c r="B87" s="299" t="s">
        <v>232</v>
      </c>
      <c r="C87" s="299"/>
      <c r="D87" s="12"/>
      <c r="E87" s="1"/>
      <c r="F87" s="1"/>
    </row>
    <row r="88" spans="1:6" ht="15.75" x14ac:dyDescent="0.25">
      <c r="A88" s="7"/>
      <c r="B88" s="95">
        <v>3</v>
      </c>
      <c r="C88" s="9" t="s">
        <v>233</v>
      </c>
      <c r="D88" s="96"/>
      <c r="E88" s="97"/>
      <c r="F88" s="98"/>
    </row>
    <row r="89" spans="1:6" ht="15.75" x14ac:dyDescent="0.25">
      <c r="A89" s="7"/>
      <c r="B89" s="95">
        <v>2</v>
      </c>
      <c r="C89" s="77" t="s">
        <v>234</v>
      </c>
      <c r="D89" s="96"/>
      <c r="E89" s="97"/>
      <c r="F89" s="98"/>
    </row>
    <row r="90" spans="1:6" ht="15.75" x14ac:dyDescent="0.25">
      <c r="A90" s="7"/>
      <c r="B90" s="95">
        <v>1</v>
      </c>
      <c r="C90" s="77" t="s">
        <v>235</v>
      </c>
      <c r="D90" s="96"/>
      <c r="E90" s="97"/>
      <c r="F90" s="98"/>
    </row>
    <row r="91" spans="1:6" ht="15.75" x14ac:dyDescent="0.25">
      <c r="A91" s="7"/>
      <c r="B91" s="95">
        <v>0</v>
      </c>
      <c r="C91" s="77" t="s">
        <v>236</v>
      </c>
      <c r="D91" s="96"/>
      <c r="E91" s="97"/>
      <c r="F91" s="98"/>
    </row>
    <row r="92" spans="1:6" ht="15.75" x14ac:dyDescent="0.25">
      <c r="A92" s="7"/>
      <c r="B92" s="129" t="s">
        <v>446</v>
      </c>
      <c r="C92" s="78" t="s">
        <v>455</v>
      </c>
      <c r="D92" s="110"/>
      <c r="E92" s="111"/>
      <c r="F92" s="112"/>
    </row>
    <row r="93" spans="1:6" ht="15.75" x14ac:dyDescent="0.25">
      <c r="A93" s="7"/>
      <c r="B93" s="69" t="s">
        <v>58</v>
      </c>
      <c r="C93" s="99"/>
      <c r="D93" s="10"/>
      <c r="E93" s="55"/>
      <c r="F93" s="56"/>
    </row>
    <row r="94" spans="1:6" ht="15.75" x14ac:dyDescent="0.25">
      <c r="A94" s="7"/>
      <c r="B94" s="69" t="s">
        <v>58</v>
      </c>
      <c r="C94" s="100"/>
      <c r="D94" s="55"/>
      <c r="E94" s="55"/>
      <c r="F94" s="56"/>
    </row>
    <row r="95" spans="1:6" ht="15.75" x14ac:dyDescent="0.25">
      <c r="A95" s="7"/>
      <c r="B95" s="69" t="s">
        <v>58</v>
      </c>
      <c r="C95" s="101"/>
      <c r="D95" s="59" t="str">
        <f>IF(COUNTA(D88:D91)&gt;1,"Vous avez entré plus d'un X",(""))</f>
        <v/>
      </c>
      <c r="E95" s="59" t="str">
        <f>IF(COUNTA(E88:E91)&gt;1,"Vous avez entré plus d'un X",(""))</f>
        <v/>
      </c>
      <c r="F95" s="59" t="str">
        <f>IF(COUNTA(F88:F91)&gt;1,"Vous avez entré plus d'un X",(""))</f>
        <v/>
      </c>
    </row>
  </sheetData>
  <sheetProtection algorithmName="SHA-512" hashValue="b5Grqv8YdDiDwQ17qUzD32zNn6qHjsYidooB+kShhFXiqMOgkXEogWcAYWTsx9Afz4Usapcr5fjMUb/iQNORQA==" saltValue="9ZLFOo/jclpF6RyYrbxdUw==" spinCount="100000" sheet="1" objects="1" scenarios="1"/>
  <protectedRanges>
    <protectedRange sqref="C93:C95" name="Plage9"/>
    <protectedRange sqref="C83:C85" name="Plage8"/>
    <protectedRange sqref="C73:C75" name="Plage7"/>
    <protectedRange sqref="C63:C65" name="Plage6"/>
    <protectedRange sqref="C53:C55" name="Plage5"/>
    <protectedRange sqref="C43:C45" name="Plage4"/>
    <protectedRange sqref="C33:C35" name="Plage3"/>
    <protectedRange sqref="C23:C25" name="Plage2"/>
    <protectedRange sqref="C13:C15" name="Plage1"/>
  </protectedRanges>
  <mergeCells count="12">
    <mergeCell ref="B47:C47"/>
    <mergeCell ref="B57:C57"/>
    <mergeCell ref="B67:C67"/>
    <mergeCell ref="B77:C77"/>
    <mergeCell ref="B87:C87"/>
    <mergeCell ref="B37:C37"/>
    <mergeCell ref="A2:F2"/>
    <mergeCell ref="A3:F3"/>
    <mergeCell ref="B7:C7"/>
    <mergeCell ref="B17:C17"/>
    <mergeCell ref="B27:C27"/>
    <mergeCell ref="D6:F7"/>
  </mergeCells>
  <dataValidations count="4">
    <dataValidation type="custom" allowBlank="1" showInputMessage="1" showErrorMessage="1" error="svp veuillez saisir un x" sqref="D14:F14 D34:F34 D44:F44 D54:F54 D64:F64 D74:F74 D84:F84 D94:F94 D23:F23" xr:uid="{00000000-0002-0000-0700-000000000000}">
      <formula1>EXACT(D14:D18,"x")</formula1>
    </dataValidation>
    <dataValidation type="custom" allowBlank="1" showInputMessage="1" showErrorMessage="1" error="svp veuillez saisir un x" sqref="D93:F93 D83:F83 D73:F73 D63:F63 D53:F53 D43:F43 D33:F33 D13:F13 D20:F21" xr:uid="{00000000-0002-0000-0700-000001000000}">
      <formula1>EXACT(D13:D18,"x")</formula1>
    </dataValidation>
    <dataValidation type="custom" allowBlank="1" showInputMessage="1" showErrorMessage="1" error="svp veuillez saisir un x" sqref="D8:F8 D18:F18 D24:F24 D28:F28 D38:F38 D48:F48 E65:F65 D58:F58 D65:D68 E68:F68 D78:F78 D95:F95 D88:F88" xr:uid="{00000000-0002-0000-0700-000002000000}">
      <formula1>EXACT(D8:D11,"x")</formula1>
    </dataValidation>
    <dataValidation type="custom" allowBlank="1" showInputMessage="1" showErrorMessage="1" error="svp veuillez saisir un x" sqref="D79:F82 D69:F72 D59:F62 D49:F52 D39:F42 D29:F32 D22:F22 D19:F19 D9:F12 D89:F92" xr:uid="{00000000-0002-0000-0700-000003000000}">
      <formula1>EXACT(D9:D15,"x")</formula1>
    </dataValidation>
  </dataValidations>
  <pageMargins left="0.7" right="0.7" top="0.75" bottom="0.75" header="0.3" footer="0.3"/>
  <pageSetup paperSize="9"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F35"/>
  <sheetViews>
    <sheetView workbookViewId="0">
      <selection activeCell="C12" sqref="C12"/>
    </sheetView>
  </sheetViews>
  <sheetFormatPr baseColWidth="10" defaultColWidth="11.42578125" defaultRowHeight="15" x14ac:dyDescent="0.25"/>
  <cols>
    <col min="1" max="1" width="4.42578125" customWidth="1"/>
    <col min="3" max="3" width="62.85546875" customWidth="1"/>
  </cols>
  <sheetData>
    <row r="1" spans="1:6" ht="15.75" x14ac:dyDescent="0.25">
      <c r="A1" s="1"/>
      <c r="B1" s="1"/>
      <c r="C1" s="1"/>
      <c r="D1" s="1"/>
      <c r="E1" s="1"/>
      <c r="F1" s="1"/>
    </row>
    <row r="2" spans="1:6" ht="20.25" x14ac:dyDescent="0.25">
      <c r="A2" s="281" t="s">
        <v>237</v>
      </c>
      <c r="B2" s="281"/>
      <c r="C2" s="281"/>
      <c r="D2" s="281"/>
      <c r="E2" s="281"/>
      <c r="F2" s="281"/>
    </row>
    <row r="3" spans="1:6" ht="15.75" x14ac:dyDescent="0.25">
      <c r="A3" s="284" t="s">
        <v>238</v>
      </c>
      <c r="B3" s="284"/>
      <c r="C3" s="284"/>
      <c r="D3" s="284"/>
      <c r="E3" s="284"/>
      <c r="F3" s="284"/>
    </row>
    <row r="4" spans="1:6" ht="15.75" x14ac:dyDescent="0.25">
      <c r="A4" s="3"/>
      <c r="B4" s="3"/>
      <c r="C4" s="3"/>
      <c r="D4" s="3">
        <v>1</v>
      </c>
      <c r="E4" s="3">
        <v>2</v>
      </c>
      <c r="F4" s="3">
        <v>3</v>
      </c>
    </row>
    <row r="5" spans="1:6" ht="15.75" x14ac:dyDescent="0.25">
      <c r="A5" s="3"/>
      <c r="B5" s="3"/>
      <c r="C5" s="6" t="s">
        <v>52</v>
      </c>
      <c r="D5" s="103">
        <f>'Questions et Accueil'!D33</f>
        <v>0</v>
      </c>
      <c r="E5" s="103">
        <f>'Questions et Accueil'!F33</f>
        <v>0</v>
      </c>
      <c r="F5" s="103">
        <f>'Questions et Accueil'!I33</f>
        <v>0</v>
      </c>
    </row>
    <row r="6" spans="1:6" ht="15.75" customHeight="1" x14ac:dyDescent="0.25">
      <c r="A6" s="3"/>
      <c r="B6" s="3"/>
      <c r="C6" s="6"/>
      <c r="D6" s="309" t="s">
        <v>447</v>
      </c>
      <c r="E6" s="310"/>
      <c r="F6" s="310"/>
    </row>
    <row r="7" spans="1:6" ht="15.75" x14ac:dyDescent="0.25">
      <c r="A7" s="94">
        <v>36</v>
      </c>
      <c r="B7" s="299" t="s">
        <v>239</v>
      </c>
      <c r="C7" s="299"/>
      <c r="D7" s="311"/>
      <c r="E7" s="312"/>
      <c r="F7" s="312"/>
    </row>
    <row r="8" spans="1:6" ht="15.75" x14ac:dyDescent="0.25">
      <c r="A8" s="7"/>
      <c r="B8" s="95">
        <v>3</v>
      </c>
      <c r="C8" s="78" t="s">
        <v>240</v>
      </c>
      <c r="D8" s="96"/>
      <c r="E8" s="97"/>
      <c r="F8" s="98"/>
    </row>
    <row r="9" spans="1:6" ht="15.75" x14ac:dyDescent="0.25">
      <c r="A9" s="7"/>
      <c r="B9" s="95">
        <v>2</v>
      </c>
      <c r="C9" s="77" t="s">
        <v>241</v>
      </c>
      <c r="D9" s="96"/>
      <c r="E9" s="97"/>
      <c r="F9" s="98"/>
    </row>
    <row r="10" spans="1:6" ht="15.75" x14ac:dyDescent="0.25">
      <c r="A10" s="7"/>
      <c r="B10" s="95">
        <v>1</v>
      </c>
      <c r="C10" s="78" t="s">
        <v>242</v>
      </c>
      <c r="D10" s="96"/>
      <c r="E10" s="97"/>
      <c r="F10" s="98"/>
    </row>
    <row r="11" spans="1:6" ht="15.75" x14ac:dyDescent="0.25">
      <c r="A11" s="7"/>
      <c r="B11" s="95">
        <v>0</v>
      </c>
      <c r="C11" s="77" t="s">
        <v>243</v>
      </c>
      <c r="D11" s="96"/>
      <c r="E11" s="97"/>
      <c r="F11" s="98"/>
    </row>
    <row r="12" spans="1:6" ht="15.75" x14ac:dyDescent="0.25">
      <c r="A12" s="7"/>
      <c r="B12" s="129" t="s">
        <v>446</v>
      </c>
      <c r="C12" s="78" t="s">
        <v>455</v>
      </c>
      <c r="D12" s="110"/>
      <c r="E12" s="111"/>
      <c r="F12" s="112"/>
    </row>
    <row r="13" spans="1:6" ht="15.75" x14ac:dyDescent="0.25">
      <c r="A13" s="7"/>
      <c r="B13" s="69" t="s">
        <v>58</v>
      </c>
      <c r="C13" s="99"/>
      <c r="D13" s="10"/>
      <c r="E13" s="55"/>
      <c r="F13" s="56"/>
    </row>
    <row r="14" spans="1:6" ht="15.75" x14ac:dyDescent="0.25">
      <c r="A14" s="7"/>
      <c r="B14" s="69" t="s">
        <v>58</v>
      </c>
      <c r="C14" s="100"/>
      <c r="D14" s="55"/>
      <c r="E14" s="55"/>
      <c r="F14" s="56"/>
    </row>
    <row r="15" spans="1:6" ht="15.75" x14ac:dyDescent="0.25">
      <c r="A15" s="7"/>
      <c r="B15" s="69" t="s">
        <v>58</v>
      </c>
      <c r="C15" s="101"/>
      <c r="D15" s="59"/>
      <c r="E15" s="59"/>
      <c r="F15" s="59"/>
    </row>
    <row r="16" spans="1:6" ht="15.75" x14ac:dyDescent="0.25">
      <c r="A16" s="1"/>
      <c r="B16" s="1"/>
      <c r="C16" s="1"/>
      <c r="D16" s="1"/>
      <c r="E16" s="1"/>
      <c r="F16" s="1"/>
    </row>
    <row r="17" spans="1:6" ht="15.75" x14ac:dyDescent="0.25">
      <c r="A17" s="82">
        <v>37</v>
      </c>
      <c r="B17" s="278" t="s">
        <v>244</v>
      </c>
      <c r="C17" s="279"/>
      <c r="D17" s="12"/>
      <c r="E17" s="1"/>
      <c r="F17" s="1"/>
    </row>
    <row r="18" spans="1:6" ht="15.75" x14ac:dyDescent="0.25">
      <c r="A18" s="7"/>
      <c r="B18" s="95">
        <v>3</v>
      </c>
      <c r="C18" s="78" t="s">
        <v>245</v>
      </c>
      <c r="D18" s="96"/>
      <c r="E18" s="97"/>
      <c r="F18" s="98"/>
    </row>
    <row r="19" spans="1:6" ht="15.75" x14ac:dyDescent="0.25">
      <c r="A19" s="7"/>
      <c r="B19" s="95">
        <v>2</v>
      </c>
      <c r="C19" s="78" t="s">
        <v>246</v>
      </c>
      <c r="D19" s="96"/>
      <c r="E19" s="97"/>
      <c r="F19" s="98"/>
    </row>
    <row r="20" spans="1:6" ht="15.75" x14ac:dyDescent="0.25">
      <c r="A20" s="7"/>
      <c r="B20" s="95">
        <v>1</v>
      </c>
      <c r="C20" s="78" t="s">
        <v>247</v>
      </c>
      <c r="D20" s="96"/>
      <c r="E20" s="97"/>
      <c r="F20" s="98"/>
    </row>
    <row r="21" spans="1:6" ht="15.75" x14ac:dyDescent="0.25">
      <c r="A21" s="7"/>
      <c r="B21" s="95">
        <v>0</v>
      </c>
      <c r="C21" s="78" t="s">
        <v>248</v>
      </c>
      <c r="D21" s="96"/>
      <c r="E21" s="97"/>
      <c r="F21" s="98"/>
    </row>
    <row r="22" spans="1:6" ht="15.75" x14ac:dyDescent="0.25">
      <c r="A22" s="7"/>
      <c r="B22" s="129" t="s">
        <v>446</v>
      </c>
      <c r="C22" s="78" t="s">
        <v>455</v>
      </c>
      <c r="D22" s="110"/>
      <c r="E22" s="111"/>
      <c r="F22" s="112"/>
    </row>
    <row r="23" spans="1:6" ht="15.75" x14ac:dyDescent="0.25">
      <c r="A23" s="7"/>
      <c r="B23" s="69" t="s">
        <v>58</v>
      </c>
      <c r="C23" s="99"/>
      <c r="D23" s="10"/>
      <c r="E23" s="55"/>
      <c r="F23" s="56"/>
    </row>
    <row r="24" spans="1:6" ht="15.75" x14ac:dyDescent="0.25">
      <c r="A24" s="7"/>
      <c r="B24" s="69" t="s">
        <v>58</v>
      </c>
      <c r="C24" s="100"/>
      <c r="D24" s="55"/>
      <c r="E24" s="55"/>
      <c r="F24" s="56"/>
    </row>
    <row r="25" spans="1:6" ht="15.75" x14ac:dyDescent="0.25">
      <c r="A25" s="7"/>
      <c r="B25" s="69" t="s">
        <v>58</v>
      </c>
      <c r="C25" s="101"/>
      <c r="D25" s="59"/>
      <c r="E25" s="59"/>
      <c r="F25" s="59"/>
    </row>
    <row r="26" spans="1:6" ht="15.75" x14ac:dyDescent="0.25">
      <c r="A26" s="7"/>
      <c r="B26" s="7"/>
      <c r="C26" s="31"/>
      <c r="D26" s="14"/>
      <c r="E26" s="1"/>
      <c r="F26" s="1"/>
    </row>
    <row r="27" spans="1:6" ht="15.75" x14ac:dyDescent="0.25">
      <c r="A27" s="94">
        <v>38</v>
      </c>
      <c r="B27" s="299" t="s">
        <v>249</v>
      </c>
      <c r="C27" s="299"/>
      <c r="D27" s="14"/>
      <c r="E27" s="1"/>
      <c r="F27" s="1"/>
    </row>
    <row r="28" spans="1:6" ht="15.75" x14ac:dyDescent="0.25">
      <c r="A28" s="7"/>
      <c r="B28" s="8">
        <v>3</v>
      </c>
      <c r="C28" s="32" t="s">
        <v>250</v>
      </c>
      <c r="D28" s="96"/>
      <c r="E28" s="97"/>
      <c r="F28" s="98"/>
    </row>
    <row r="29" spans="1:6" ht="15.75" x14ac:dyDescent="0.25">
      <c r="A29" s="7"/>
      <c r="B29" s="95">
        <v>2</v>
      </c>
      <c r="C29" s="77" t="s">
        <v>251</v>
      </c>
      <c r="D29" s="96"/>
      <c r="E29" s="97"/>
      <c r="F29" s="98"/>
    </row>
    <row r="30" spans="1:6" ht="15.75" x14ac:dyDescent="0.25">
      <c r="A30" s="7"/>
      <c r="B30" s="95">
        <v>1</v>
      </c>
      <c r="C30" s="77" t="s">
        <v>252</v>
      </c>
      <c r="D30" s="96"/>
      <c r="E30" s="97"/>
      <c r="F30" s="98"/>
    </row>
    <row r="31" spans="1:6" ht="15.75" x14ac:dyDescent="0.25">
      <c r="A31" s="7"/>
      <c r="B31" s="95">
        <v>0</v>
      </c>
      <c r="C31" s="9" t="s">
        <v>253</v>
      </c>
      <c r="D31" s="96"/>
      <c r="E31" s="97"/>
      <c r="F31" s="98"/>
    </row>
    <row r="32" spans="1:6" ht="15.75" x14ac:dyDescent="0.25">
      <c r="A32" s="7"/>
      <c r="B32" s="129" t="s">
        <v>446</v>
      </c>
      <c r="C32" s="78" t="s">
        <v>455</v>
      </c>
      <c r="D32" s="110"/>
      <c r="E32" s="111"/>
      <c r="F32" s="112"/>
    </row>
    <row r="33" spans="1:6" ht="15.75" x14ac:dyDescent="0.25">
      <c r="A33" s="7"/>
      <c r="B33" s="69" t="s">
        <v>58</v>
      </c>
      <c r="C33" s="99"/>
      <c r="D33" s="10"/>
      <c r="E33" s="55"/>
      <c r="F33" s="56"/>
    </row>
    <row r="34" spans="1:6" ht="15.75" x14ac:dyDescent="0.25">
      <c r="A34" s="7"/>
      <c r="B34" s="69" t="s">
        <v>58</v>
      </c>
      <c r="C34" s="100"/>
      <c r="D34" s="55"/>
      <c r="E34" s="55"/>
      <c r="F34" s="56"/>
    </row>
    <row r="35" spans="1:6" ht="15.75" x14ac:dyDescent="0.25">
      <c r="A35" s="7"/>
      <c r="B35" s="69" t="s">
        <v>58</v>
      </c>
      <c r="C35" s="101"/>
      <c r="D35" s="59" t="str">
        <f>IF(COUNTA(D28:D31)&gt;1,"Vous avez entré plus d'un X",(""))</f>
        <v/>
      </c>
      <c r="E35" s="59" t="str">
        <f>IF(COUNTA(E28:E31)&gt;1,"Vous avez entré plus d'un X",(""))</f>
        <v/>
      </c>
      <c r="F35" s="59" t="str">
        <f>IF(COUNTA(F28:F31)&gt;1,"Vous avez entré plus d'un X",(""))</f>
        <v/>
      </c>
    </row>
  </sheetData>
  <sheetProtection password="F0CF" sheet="1" objects="1" scenarios="1"/>
  <protectedRanges>
    <protectedRange sqref="C33:C35" name="Plage3"/>
    <protectedRange sqref="C23:C25" name="Plage2"/>
    <protectedRange sqref="C13:C15" name="Plage1"/>
  </protectedRanges>
  <mergeCells count="6">
    <mergeCell ref="A2:F2"/>
    <mergeCell ref="A3:F3"/>
    <mergeCell ref="B7:C7"/>
    <mergeCell ref="B17:C17"/>
    <mergeCell ref="B27:C27"/>
    <mergeCell ref="D6:F7"/>
  </mergeCells>
  <dataValidations count="4">
    <dataValidation type="custom" allowBlank="1" showInputMessage="1" showErrorMessage="1" error="svp veuillez saisir un x" sqref="D14:F14 D24:F24 D34:F34" xr:uid="{00000000-0002-0000-0800-000000000000}">
      <formula1>EXACT(D14:D18,"x")</formula1>
    </dataValidation>
    <dataValidation type="custom" allowBlank="1" showInputMessage="1" showErrorMessage="1" error="svp veuillez saisir un x" sqref="D33:F33 D23:F23 D13:F13" xr:uid="{00000000-0002-0000-0800-000001000000}">
      <formula1>EXACT(D13:D18,"x")</formula1>
    </dataValidation>
    <dataValidation type="custom" allowBlank="1" showInputMessage="1" showErrorMessage="1" error="svp veuillez saisir un x" sqref="D8:F8 D18:F18 D28:F28" xr:uid="{00000000-0002-0000-0800-000002000000}">
      <formula1>EXACT(D8:D11,"x")</formula1>
    </dataValidation>
    <dataValidation type="custom" allowBlank="1" showInputMessage="1" showErrorMessage="1" error="svp veuillez saisir un x" sqref="D19:F22 D9:F12 D29:F32" xr:uid="{00000000-0002-0000-0800-000003000000}">
      <formula1>EXACT(D9:D15,"x")</formula1>
    </dataValidation>
  </dataValidations>
  <pageMargins left="0.7" right="0.7" top="0.75" bottom="0.75" header="0.3" footer="0.3"/>
  <pageSetup paperSize="9"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1C125CE121C0F44B8F424EB9872FF80" ma:contentTypeVersion="16" ma:contentTypeDescription="Crée un document." ma:contentTypeScope="" ma:versionID="01d2d4fe6bb23a7acefe57a3e4e81da5">
  <xsd:schema xmlns:xsd="http://www.w3.org/2001/XMLSchema" xmlns:xs="http://www.w3.org/2001/XMLSchema" xmlns:p="http://schemas.microsoft.com/office/2006/metadata/properties" xmlns:ns2="2ddcbc90-6b7d-4075-a84f-3f4e2793f0a6" xmlns:ns3="0820769b-2c96-4b27-a367-7bef835aab3b" targetNamespace="http://schemas.microsoft.com/office/2006/metadata/properties" ma:root="true" ma:fieldsID="9a3df0812ef57ab3f0f6121a06a62625" ns2:_="" ns3:_="">
    <xsd:import namespace="2ddcbc90-6b7d-4075-a84f-3f4e2793f0a6"/>
    <xsd:import namespace="0820769b-2c96-4b27-a367-7bef835aab3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dcbc90-6b7d-4075-a84f-3f4e2793f0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9eaa8290-3616-4126-84aa-16f277ca9cc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820769b-2c96-4b27-a367-7bef835aab3b" elementFormDefault="qualified">
    <xsd:import namespace="http://schemas.microsoft.com/office/2006/documentManagement/types"/>
    <xsd:import namespace="http://schemas.microsoft.com/office/infopath/2007/PartnerControls"/>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573dd4b8-f529-48e6-bd05-a348ce5343df}" ma:internalName="TaxCatchAll" ma:showField="CatchAllData" ma:web="0820769b-2c96-4b27-a367-7bef835aab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ddcbc90-6b7d-4075-a84f-3f4e2793f0a6">
      <Terms xmlns="http://schemas.microsoft.com/office/infopath/2007/PartnerControls"/>
    </lcf76f155ced4ddcb4097134ff3c332f>
    <TaxCatchAll xmlns="0820769b-2c96-4b27-a367-7bef835aab3b" xsi:nil="true"/>
  </documentManagement>
</p:properties>
</file>

<file path=customXml/itemProps1.xml><?xml version="1.0" encoding="utf-8"?>
<ds:datastoreItem xmlns:ds="http://schemas.openxmlformats.org/officeDocument/2006/customXml" ds:itemID="{5864AC51-1854-4F9D-B0D9-F5445922220F}">
  <ds:schemaRefs>
    <ds:schemaRef ds:uri="http://schemas.microsoft.com/sharepoint/v3/contenttype/forms"/>
  </ds:schemaRefs>
</ds:datastoreItem>
</file>

<file path=customXml/itemProps2.xml><?xml version="1.0" encoding="utf-8"?>
<ds:datastoreItem xmlns:ds="http://schemas.openxmlformats.org/officeDocument/2006/customXml" ds:itemID="{629A73D2-F32F-46F6-AE50-0C089FB089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dcbc90-6b7d-4075-a84f-3f4e2793f0a6"/>
    <ds:schemaRef ds:uri="0820769b-2c96-4b27-a367-7bef835aab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E0F7C8-8B27-4558-B88C-26A968554A9D}">
  <ds:schemaRefs>
    <ds:schemaRef ds:uri="http://schemas.microsoft.com/office/2006/documentManagement/types"/>
    <ds:schemaRef ds:uri="http://schemas.microsoft.com/office/2006/metadata/properties"/>
    <ds:schemaRef ds:uri="http://purl.org/dc/elements/1.1/"/>
    <ds:schemaRef ds:uri="0820769b-2c96-4b27-a367-7bef835aab3b"/>
    <ds:schemaRef ds:uri="http://purl.org/dc/terms/"/>
    <ds:schemaRef ds:uri="http://schemas.microsoft.com/office/infopath/2007/PartnerControls"/>
    <ds:schemaRef ds:uri="http://schemas.openxmlformats.org/package/2006/metadata/core-properties"/>
    <ds:schemaRef ds:uri="2ddcbc90-6b7d-4075-a84f-3f4e2793f0a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19</vt:i4>
      </vt:variant>
      <vt:variant>
        <vt:lpstr>Plages nommées</vt:lpstr>
      </vt:variant>
      <vt:variant>
        <vt:i4>1</vt:i4>
      </vt:variant>
    </vt:vector>
  </HeadingPairs>
  <TitlesOfParts>
    <vt:vector size="20" baseType="lpstr">
      <vt:lpstr>Questions et Accueil</vt:lpstr>
      <vt:lpstr>Présentation</vt:lpstr>
      <vt:lpstr>Consignes</vt:lpstr>
      <vt:lpstr>motivation</vt:lpstr>
      <vt:lpstr>assi.</vt:lpstr>
      <vt:lpstr>relation</vt:lpstr>
      <vt:lpstr>communication</vt:lpstr>
      <vt:lpstr>aptitudes cognitives</vt:lpstr>
      <vt:lpstr>règlements</vt:lpstr>
      <vt:lpstr>indépendance</vt:lpstr>
      <vt:lpstr>physique</vt:lpstr>
      <vt:lpstr>manipulation</vt:lpstr>
      <vt:lpstr>productivité</vt:lpstr>
      <vt:lpstr>LEXIQUE</vt:lpstr>
      <vt:lpstr>résultats 1 et recommandations</vt:lpstr>
      <vt:lpstr>résultats 2 et recommandations</vt:lpstr>
      <vt:lpstr>résultats 3 et recommandations</vt:lpstr>
      <vt:lpstr>résultats globaux</vt:lpstr>
      <vt:lpstr>compilation</vt:lpstr>
      <vt:lpstr>LEXIQUE!_Hlk105163305</vt:lpstr>
    </vt:vector>
  </TitlesOfParts>
  <Manager/>
  <Company>CIUSSS de la Capitale-Nationale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Frederic Dumont</cp:lastModifiedBy>
  <cp:revision/>
  <cp:lastPrinted>2022-10-31T19:05:54Z</cp:lastPrinted>
  <dcterms:created xsi:type="dcterms:W3CDTF">2022-06-07T15:36:15Z</dcterms:created>
  <dcterms:modified xsi:type="dcterms:W3CDTF">2023-06-20T19:14:33Z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0x010100F1C125CE121C0F44B8F424EB9872FF80</vt:lpwstr>
  </property>
  <property fmtid="{D5CDD505-2E9C-101B-9397-08002B2CF9AE}" pid="3" name="MediaServiceImageTags">
    <vt:lpwstr/>
  </property>
</Properties>
</file>